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olfdietrich Jacobs\Desktop\zu ALDI\"/>
    </mc:Choice>
  </mc:AlternateContent>
  <bookViews>
    <workbookView xWindow="0" yWindow="0" windowWidth="19200" windowHeight="7230" activeTab="1"/>
  </bookViews>
  <sheets>
    <sheet name="LISTE" sheetId="3" r:id="rId1"/>
    <sheet name="Départs par heure" sheetId="2" r:id="rId2"/>
    <sheet name="Départs par heure 2014" sheetId="4" r:id="rId3"/>
  </sheets>
  <definedNames>
    <definedName name="_xlnm._FilterDatabase" localSheetId="1" hidden="1">'Départs par heure'!$A$2:$Z$71</definedName>
    <definedName name="_xlnm._FilterDatabase" localSheetId="2" hidden="1">'Départs par heure 2014'!$A$2:$Z$74</definedName>
    <definedName name="_xlnm._FilterDatabase" localSheetId="0" hidden="1">LISTE!$C$15:$C$77</definedName>
    <definedName name="_xlnm.Print_Area" localSheetId="1">'Départs par heure'!$B$1:$Q$71</definedName>
    <definedName name="_xlnm.Print_Area" localSheetId="2">'Départs par heure 2014'!$B$1:$Q$74</definedName>
    <definedName name="_xlnm.Print_Area" localSheetId="0">LISTE!$A$1:$K$83</definedName>
    <definedName name="_xlnm.Print_Titles" localSheetId="1">'Départs par heure'!$2:$2</definedName>
    <definedName name="_xlnm.Print_Titles" localSheetId="2">'Départs par heure 2014'!$2:$2</definedName>
  </definedNames>
  <calcPr calcId="152511" fullCalcOnLoad="1" iterateDelta="1E-4"/>
</workbook>
</file>

<file path=xl/calcChain.xml><?xml version="1.0" encoding="utf-8"?>
<calcChain xmlns="http://schemas.openxmlformats.org/spreadsheetml/2006/main">
  <c r="P17" i="2" l="1"/>
  <c r="Q17" i="2"/>
  <c r="P28" i="2"/>
  <c r="Q28" i="2"/>
  <c r="P58" i="2"/>
  <c r="Q58" i="2"/>
  <c r="P49" i="2"/>
  <c r="Q49" i="2"/>
  <c r="P25" i="2"/>
  <c r="Q25" i="2"/>
  <c r="P29" i="2"/>
  <c r="Q29" i="2"/>
  <c r="P52" i="2"/>
  <c r="Q52" i="2"/>
  <c r="P23" i="2"/>
  <c r="Q23" i="2"/>
  <c r="P20" i="2"/>
  <c r="Q20" i="2"/>
  <c r="P45" i="2"/>
  <c r="Q45" i="2"/>
  <c r="P22" i="2"/>
  <c r="Q22" i="2"/>
  <c r="P26" i="2"/>
  <c r="Q26" i="2"/>
  <c r="P44" i="2"/>
  <c r="Q44" i="2"/>
  <c r="P65" i="2"/>
  <c r="Q65" i="2"/>
  <c r="P62" i="2"/>
  <c r="Q62" i="2"/>
  <c r="P36" i="2"/>
  <c r="Q36" i="2"/>
  <c r="P63" i="2"/>
  <c r="Q63" i="2"/>
  <c r="P61" i="2"/>
  <c r="Q61" i="2"/>
  <c r="P56" i="2"/>
  <c r="Q56" i="2"/>
  <c r="P53" i="2"/>
  <c r="Q53" i="2"/>
  <c r="P21" i="2"/>
  <c r="Q21" i="2"/>
  <c r="P34" i="2"/>
  <c r="Q34" i="2"/>
  <c r="P55" i="2"/>
  <c r="Q55" i="2"/>
  <c r="P64" i="2"/>
  <c r="Q64" i="2"/>
  <c r="P47" i="2"/>
  <c r="Q47" i="2"/>
  <c r="P42" i="2"/>
  <c r="Q42" i="2"/>
  <c r="P24" i="2"/>
  <c r="Q24" i="2"/>
  <c r="P51" i="2"/>
  <c r="Q51" i="2"/>
  <c r="P40" i="2"/>
  <c r="Q40" i="2"/>
  <c r="P31" i="2"/>
  <c r="Q31" i="2"/>
  <c r="P50" i="2"/>
  <c r="Q50" i="2"/>
  <c r="P38" i="2"/>
  <c r="Q38" i="2"/>
  <c r="P46" i="2"/>
  <c r="Q46" i="2"/>
  <c r="P43" i="2"/>
  <c r="Q43" i="2"/>
  <c r="P54" i="2"/>
  <c r="Q54" i="2"/>
  <c r="P57" i="2"/>
  <c r="Q57" i="2"/>
  <c r="P59" i="2"/>
  <c r="Q59" i="2"/>
  <c r="P41" i="2"/>
  <c r="Q41" i="2"/>
  <c r="P35" i="2"/>
  <c r="Q35" i="2"/>
  <c r="P27" i="2"/>
  <c r="Q27" i="2"/>
  <c r="P37" i="2"/>
  <c r="Q37" i="2"/>
  <c r="P33" i="2"/>
  <c r="Q33" i="2"/>
  <c r="P48" i="2"/>
  <c r="Q48" i="2"/>
  <c r="P32" i="2"/>
  <c r="Q32" i="2"/>
  <c r="P39" i="2"/>
  <c r="Q39" i="2"/>
  <c r="P30" i="2"/>
  <c r="Q30" i="2"/>
  <c r="P60" i="2"/>
  <c r="Q60" i="2"/>
  <c r="P14" i="2"/>
  <c r="Q14" i="2"/>
  <c r="P13" i="2"/>
  <c r="Q13" i="2"/>
  <c r="P11" i="2"/>
  <c r="Q11" i="2"/>
  <c r="P12" i="2"/>
  <c r="Q12" i="2"/>
  <c r="P15" i="2"/>
  <c r="Q15" i="2"/>
  <c r="P18" i="2"/>
  <c r="Q18" i="2"/>
  <c r="P4" i="2"/>
  <c r="Q4" i="2"/>
  <c r="P5" i="2"/>
  <c r="Q5" i="2"/>
  <c r="P9" i="2"/>
  <c r="Q9" i="2"/>
  <c r="P3" i="2"/>
  <c r="Q3" i="2"/>
  <c r="P6" i="2"/>
  <c r="Q6" i="2"/>
  <c r="P7" i="2"/>
  <c r="Q7" i="2"/>
  <c r="P8" i="2"/>
  <c r="Q8" i="2"/>
  <c r="P83" i="4"/>
  <c r="P74" i="4"/>
  <c r="Q74" i="4"/>
  <c r="Q73" i="4"/>
  <c r="P73" i="4"/>
  <c r="P72" i="4"/>
  <c r="Q72" i="4"/>
  <c r="P71" i="4"/>
  <c r="Q71" i="4"/>
  <c r="P70" i="4"/>
  <c r="Q70" i="4"/>
  <c r="Q69" i="4"/>
  <c r="P69" i="4"/>
  <c r="P68" i="4"/>
  <c r="Q68" i="4"/>
  <c r="P67" i="4"/>
  <c r="Q67" i="4"/>
  <c r="P66" i="4"/>
  <c r="Q66" i="4"/>
  <c r="Q65" i="4"/>
  <c r="P65" i="4"/>
  <c r="P63" i="4"/>
  <c r="Q63" i="4"/>
  <c r="P62" i="4"/>
  <c r="Q62" i="4"/>
  <c r="P61" i="4"/>
  <c r="Q61" i="4"/>
  <c r="Q60" i="4"/>
  <c r="P60" i="4"/>
  <c r="P59" i="4"/>
  <c r="Q59" i="4"/>
  <c r="P58" i="4"/>
  <c r="Q58" i="4"/>
  <c r="P57" i="4"/>
  <c r="Q57" i="4"/>
  <c r="Q56" i="4"/>
  <c r="P56" i="4"/>
  <c r="P55" i="4"/>
  <c r="Q55" i="4"/>
  <c r="P54" i="4"/>
  <c r="Q54" i="4"/>
  <c r="P53" i="4"/>
  <c r="Q53" i="4"/>
  <c r="Q52" i="4"/>
  <c r="P52" i="4"/>
  <c r="P51" i="4"/>
  <c r="Q51" i="4"/>
  <c r="P50" i="4"/>
  <c r="Q50" i="4"/>
  <c r="P49" i="4"/>
  <c r="Q49" i="4"/>
  <c r="Q48" i="4"/>
  <c r="P48" i="4"/>
  <c r="P47" i="4"/>
  <c r="Q47" i="4"/>
  <c r="P46" i="4"/>
  <c r="Q46" i="4"/>
  <c r="P45" i="4"/>
  <c r="Q45" i="4"/>
  <c r="Q44" i="4"/>
  <c r="P44" i="4"/>
  <c r="P43" i="4"/>
  <c r="Q43" i="4"/>
  <c r="P42" i="4"/>
  <c r="Q42" i="4"/>
  <c r="P41" i="4"/>
  <c r="Q41" i="4"/>
  <c r="Q40" i="4"/>
  <c r="P40" i="4"/>
  <c r="P38" i="4"/>
  <c r="Q38" i="4"/>
  <c r="P37" i="4"/>
  <c r="Q37" i="4"/>
  <c r="P36" i="4"/>
  <c r="Q36" i="4"/>
  <c r="Q35" i="4"/>
  <c r="P35" i="4"/>
  <c r="P34" i="4"/>
  <c r="Q34" i="4"/>
  <c r="P33" i="4"/>
  <c r="Q33" i="4"/>
  <c r="P32" i="4"/>
  <c r="Q32" i="4"/>
  <c r="P31" i="4"/>
  <c r="Q31" i="4"/>
  <c r="P30" i="4"/>
  <c r="Q30" i="4"/>
  <c r="P29" i="4"/>
  <c r="Q29" i="4"/>
  <c r="P28" i="4"/>
  <c r="Q28" i="4"/>
  <c r="Q27" i="4"/>
  <c r="P27" i="4"/>
  <c r="P26" i="4"/>
  <c r="Q26" i="4"/>
  <c r="P25" i="4"/>
  <c r="Q25" i="4"/>
  <c r="P24" i="4"/>
  <c r="Q24" i="4"/>
  <c r="Q22" i="4"/>
  <c r="P22" i="4"/>
  <c r="P21" i="4"/>
  <c r="Q21" i="4"/>
  <c r="P20" i="4"/>
  <c r="Q20" i="4"/>
  <c r="P19" i="4"/>
  <c r="Q19" i="4"/>
  <c r="Q18" i="4"/>
  <c r="P18" i="4"/>
  <c r="P17" i="4"/>
  <c r="Q17" i="4"/>
  <c r="P16" i="4"/>
  <c r="Q16" i="4"/>
  <c r="P15" i="4"/>
  <c r="Q15" i="4"/>
  <c r="P13" i="4"/>
  <c r="Q13" i="4"/>
  <c r="P12" i="4"/>
  <c r="Q12" i="4"/>
  <c r="P11" i="4"/>
  <c r="Q11" i="4"/>
  <c r="P10" i="4"/>
  <c r="Q10" i="4"/>
  <c r="P9" i="4"/>
  <c r="Q9" i="4"/>
  <c r="P8" i="4"/>
  <c r="Q8" i="4"/>
  <c r="P7" i="4"/>
  <c r="Q7" i="4"/>
  <c r="P6" i="4"/>
  <c r="Q6" i="4"/>
  <c r="P5" i="4"/>
  <c r="Q5" i="4"/>
  <c r="P4" i="4"/>
  <c r="Q4" i="4"/>
  <c r="P3" i="4"/>
  <c r="Q3" i="4"/>
</calcChain>
</file>

<file path=xl/comments1.xml><?xml version="1.0" encoding="utf-8"?>
<comments xmlns="http://schemas.openxmlformats.org/spreadsheetml/2006/main">
  <authors>
    <author>Serge</author>
  </authors>
  <commentList>
    <comment ref="D48" authorId="0" shapeId="0">
      <text>
        <r>
          <rPr>
            <b/>
            <sz val="9"/>
            <color indexed="81"/>
            <rFont val="Tahoma"/>
            <family val="2"/>
          </rPr>
          <t>au lieu du 44</t>
        </r>
      </text>
    </comment>
  </commentList>
</comments>
</file>

<file path=xl/sharedStrings.xml><?xml version="1.0" encoding="utf-8"?>
<sst xmlns="http://schemas.openxmlformats.org/spreadsheetml/2006/main" count="1485" uniqueCount="604">
  <si>
    <t>Inscriptions tardives</t>
    <phoneticPr fontId="0" type="noConversion"/>
  </si>
  <si>
    <t>Barreur</t>
    <phoneticPr fontId="0" type="noConversion"/>
  </si>
  <si>
    <t>Modifications</t>
    <phoneticPr fontId="0" type="noConversion"/>
  </si>
  <si>
    <t xml:space="preserve"> MARATHON 5 tours</t>
  </si>
  <si>
    <t>UNL</t>
  </si>
  <si>
    <t>Forfait maladie</t>
    <phoneticPr fontId="0" type="noConversion"/>
  </si>
  <si>
    <t>C5X</t>
  </si>
  <si>
    <t>Modification équipage</t>
    <phoneticPr fontId="0" type="noConversion"/>
  </si>
  <si>
    <t>MARATHON 4 tours</t>
  </si>
  <si>
    <t>Start</t>
  </si>
  <si>
    <t>Club</t>
  </si>
  <si>
    <t>Bateau</t>
  </si>
  <si>
    <t>Cat.</t>
  </si>
  <si>
    <t>MARATHON 7 tours</t>
  </si>
  <si>
    <t>C4X+</t>
  </si>
  <si>
    <t>WOLF Jochen 1973</t>
  </si>
  <si>
    <t>1X</t>
  </si>
  <si>
    <t>RCNSM</t>
  </si>
  <si>
    <t>SOMERS Jean 5914505</t>
  </si>
  <si>
    <t>4x</t>
  </si>
  <si>
    <t>JOHNER Beat 1993</t>
  </si>
  <si>
    <t>JOHNER David 1994</t>
  </si>
  <si>
    <t>SCHALLER Aurèle 1996</t>
  </si>
  <si>
    <t>Bonnerruderverein 1882</t>
  </si>
  <si>
    <t>1x</t>
  </si>
  <si>
    <t>KIRCHHOFF Lutz 1979</t>
  </si>
  <si>
    <t>RCAE</t>
  </si>
  <si>
    <t>8+</t>
  </si>
  <si>
    <t>DEVOEGHT Adrien 9114511</t>
  </si>
  <si>
    <t>TOUMPSIN Stephen 8014501</t>
  </si>
  <si>
    <t>POYSAT Gilles 9114507</t>
  </si>
  <si>
    <t>DEHOUSSE Jacques 9114501</t>
  </si>
  <si>
    <t>PONTE Benjamin 8914506</t>
  </si>
  <si>
    <t>PAGURA Simon 9014506</t>
  </si>
  <si>
    <t>GHUYSEN Julles 9914505</t>
  </si>
  <si>
    <t>DUMONT Janice 8314501</t>
  </si>
  <si>
    <t>NOIRHOMME Marc 5914503</t>
  </si>
  <si>
    <t>DUPONT Françoise 6014506</t>
  </si>
  <si>
    <t>FETTER Sylvain 8614510</t>
  </si>
  <si>
    <t>RCAE / RSNM</t>
  </si>
  <si>
    <t>Société d'Aviron de Fribourg (Suisse) / UNL</t>
  </si>
  <si>
    <t>4X</t>
  </si>
  <si>
    <t>CAPELLE Emilie 8114506</t>
  </si>
  <si>
    <t>CANTILANA Beatriz 8114504</t>
  </si>
  <si>
    <t>MASSON Justine 9514505</t>
  </si>
  <si>
    <t>3Y</t>
  </si>
  <si>
    <t>KERVYN Emanuel 7614504</t>
  </si>
  <si>
    <t>2X</t>
  </si>
  <si>
    <t>QUENON Sophie 6414512</t>
  </si>
  <si>
    <t>PELZING Hannah 1988</t>
  </si>
  <si>
    <t>LEIBIG Leon 1995</t>
  </si>
  <si>
    <t>REICHARDT Manuela 1970</t>
  </si>
  <si>
    <t>Wassersportverein Honnef</t>
  </si>
  <si>
    <t>HARTH Lisa 1962</t>
  </si>
  <si>
    <t>WITTEN Elmar 1968</t>
  </si>
  <si>
    <t>HOHMANN Kuno 1957</t>
  </si>
  <si>
    <t>ROX Lisa 9014502</t>
  </si>
  <si>
    <t>PICCHI Sarah 9414505</t>
  </si>
  <si>
    <t>DELIEGE Lara 9714501</t>
  </si>
  <si>
    <t>MARTIN Céleste 9314508</t>
  </si>
  <si>
    <t>W</t>
  </si>
  <si>
    <t>Mixte</t>
  </si>
  <si>
    <t>M</t>
  </si>
  <si>
    <t>PEROT Vincent 9114502</t>
  </si>
  <si>
    <t>MONSIEUR Jean-Pierre 6114519</t>
  </si>
  <si>
    <t>GREGOIRE Michel 5814501</t>
  </si>
  <si>
    <t>BOUVET Gilles 4214503</t>
  </si>
  <si>
    <t>RYSHEUVELS Martine 5714508</t>
  </si>
  <si>
    <t>UNL / RSNM</t>
  </si>
  <si>
    <t>ESTIENNE Thomas 6814501</t>
  </si>
  <si>
    <t>GERMAY Bruno 7614503</t>
  </si>
  <si>
    <t>LAPIERRE Eric 6614506</t>
  </si>
  <si>
    <t>HUGUEN Vincent 6114509</t>
  </si>
  <si>
    <t>VEERE Patrick 5114002</t>
  </si>
  <si>
    <t>DE BIE Bert 4814002</t>
  </si>
  <si>
    <t>SIMENON Geneviève 6014503</t>
  </si>
  <si>
    <t>COULONVAUX Marie-Helene 6114503</t>
  </si>
  <si>
    <t>COULON Charles 4814502</t>
  </si>
  <si>
    <t>JANSSENS Michel 5914514</t>
  </si>
  <si>
    <t>DE BONTRIDDER Jean-Marie 5414513</t>
  </si>
  <si>
    <t>CORNISH Alan 5914511</t>
  </si>
  <si>
    <t>SCHLIT Bernadette 6014505</t>
  </si>
  <si>
    <t>CRB</t>
  </si>
  <si>
    <t>C3</t>
  </si>
  <si>
    <t>OLLEMANS Benoit 7814504</t>
  </si>
  <si>
    <t>CAUTALS Alexandra 8914508</t>
  </si>
  <si>
    <t>POLSPOEL Roger 4514501</t>
  </si>
  <si>
    <t>RCNSM / UNB</t>
  </si>
  <si>
    <t>VANDERVEIKEN Patrick 5714513</t>
  </si>
  <si>
    <t>FABRI Benoit 5714511</t>
  </si>
  <si>
    <t>Bonner Ruder-Gesellschaft</t>
  </si>
  <si>
    <t>C2 lourd</t>
  </si>
  <si>
    <t>A PESER</t>
  </si>
  <si>
    <t>MEISSNER Rolf 1954</t>
  </si>
  <si>
    <t>Karlsruher Rheinklub Alemannia</t>
  </si>
  <si>
    <t>HAGELSTEIN Michael 1957</t>
  </si>
  <si>
    <t>ROTH Andreas 1955</t>
  </si>
  <si>
    <t>KLEIN Gudrun 1964 w</t>
  </si>
  <si>
    <t>WEBER Jutta 1963 w</t>
  </si>
  <si>
    <t>OHLHAUSER Demetrius 1965</t>
  </si>
  <si>
    <t>VOGEL Berthold 1968</t>
  </si>
  <si>
    <t>SCHULZE Christian 1979</t>
  </si>
  <si>
    <t>BIDSEIL Olivier 1968 (aveugle)</t>
  </si>
  <si>
    <t xml:space="preserve">RuderClub Germania Düsseldorf / Düsseldorfer Ruderverein </t>
  </si>
  <si>
    <t>C5</t>
  </si>
  <si>
    <t>FEDERMANN Klaus 1939</t>
  </si>
  <si>
    <t>OTTO Rene 1957</t>
  </si>
  <si>
    <t>KOSTER Gaby 1962</t>
  </si>
  <si>
    <t>DREESBACH-BUCHHOLZ Regina 1957</t>
  </si>
  <si>
    <t>KUTTER Andreas 1962</t>
  </si>
  <si>
    <t>Ruder und Tennis-Klub Germania Köln</t>
  </si>
  <si>
    <t>HORNEMANN Petra 1962 w</t>
  </si>
  <si>
    <t>BRAUN Slawa 1982</t>
  </si>
  <si>
    <t xml:space="preserve">RIPPERT Gerd 1965 </t>
  </si>
  <si>
    <t>SASKIA Förster 1968 w</t>
  </si>
  <si>
    <t>Bonner Ruderverein 1882 / Bonner Rudergesellschaft</t>
  </si>
  <si>
    <t>BINDZIUS Fritz 1953</t>
  </si>
  <si>
    <t>HEHMANN Erwinn 1952</t>
  </si>
  <si>
    <t xml:space="preserve">MAYNTZ Otto 1950 </t>
  </si>
  <si>
    <t>BOHMER Axel 1952</t>
  </si>
  <si>
    <t>SCHLUTTER-BOHMER Gitte 1958</t>
  </si>
  <si>
    <t>Kölner RuderVerein von 1877</t>
  </si>
  <si>
    <t>C2X</t>
  </si>
  <si>
    <t>DZIALAS Oliver1993</t>
  </si>
  <si>
    <t>MEIWES Angela 1981</t>
  </si>
  <si>
    <t xml:space="preserve">Red Star Club Champigny </t>
  </si>
  <si>
    <t>ROLFE Olivier 1966</t>
  </si>
  <si>
    <t>GUERIN Patrick 1955</t>
  </si>
  <si>
    <t>CLEMESSY Gérard 1951</t>
  </si>
  <si>
    <t>SCHULTZ Sandrine 1966</t>
  </si>
  <si>
    <t>AUDIN Véronique 1963</t>
  </si>
  <si>
    <t>Bonnerruderverein von 1882</t>
  </si>
  <si>
    <t>LORIDAN Hervé 1959</t>
  </si>
  <si>
    <t>DREWS Sibilla 1958 w</t>
  </si>
  <si>
    <t>STRECK Markus 1955</t>
  </si>
  <si>
    <t>STERCK David 1954</t>
  </si>
  <si>
    <t>GOHS Lutz 1957</t>
  </si>
  <si>
    <t>RCNV</t>
  </si>
  <si>
    <t>ONCLIN François 8514509</t>
  </si>
  <si>
    <t>SIMON Evelyne 8314508</t>
  </si>
  <si>
    <t>JOLLY Luc 6714507</t>
  </si>
  <si>
    <t>RUWET Jean-Luc 5414506</t>
  </si>
  <si>
    <t>RSNM</t>
  </si>
  <si>
    <t>DEFROIDMONT Eric 6514507</t>
  </si>
  <si>
    <t>LAROY Veerle 6814506</t>
  </si>
  <si>
    <t>Bonner Ruderverein 1882</t>
  </si>
  <si>
    <t>C1 Lourd</t>
  </si>
  <si>
    <t>WOLBER Helmut 1947</t>
  </si>
  <si>
    <t>BEHR Walter 1950</t>
  </si>
  <si>
    <t>RTK Germania Köln / RTHC Bayer Leverkusen</t>
  </si>
  <si>
    <t>HEINSBERG Peter 1947</t>
  </si>
  <si>
    <t>HEILSCHER Anke 1973 w</t>
  </si>
  <si>
    <t>RGM Mülheiner Wassersportverein Köln / RTK Germania Köln / Kölner Club für Wassersport / RTHC Bayer Leverkusen</t>
  </si>
  <si>
    <t>HEINSBERG Karl Erust 1947</t>
  </si>
  <si>
    <t>BAST Verner 1948</t>
  </si>
  <si>
    <t>CHRIST Thomas 1969</t>
  </si>
  <si>
    <t>SCHULZ Reinhard 1967</t>
  </si>
  <si>
    <t>Sté Nautique Pont à Mousson</t>
  </si>
  <si>
    <t>GRILL Jean-Pierre 1948</t>
  </si>
  <si>
    <t>GONCALVEZ Michel 1947</t>
  </si>
  <si>
    <t>CAMPELLO Fabrice 1970</t>
  </si>
  <si>
    <t>Kölner Club für Wassersport / GTRV Neuweld</t>
  </si>
  <si>
    <t>KROH Stefan 1960</t>
  </si>
  <si>
    <t>MOHR Christian 1979</t>
  </si>
  <si>
    <t>MULLER Markus 1982</t>
  </si>
  <si>
    <t>VERHOEVEN Stefan 1985</t>
  </si>
  <si>
    <t>SHEF Simone</t>
  </si>
  <si>
    <t>F</t>
  </si>
  <si>
    <t>MONSIEURS Alisa 9714517</t>
  </si>
  <si>
    <t>RGF Lehrte-Sehnde / Hildesheimer RC</t>
  </si>
  <si>
    <t>RR Schamburgia Bücheburg / RGF Lehrte-Sehnde / RV Humbold shule</t>
  </si>
  <si>
    <t>REICHARDT Johanna 1997</t>
  </si>
  <si>
    <t>OSTERKAMP Lena 1998</t>
  </si>
  <si>
    <t>BERGER Franke 1997</t>
  </si>
  <si>
    <t>KINSEY Sarah</t>
  </si>
  <si>
    <t>Wassersporverein Rinteln</t>
  </si>
  <si>
    <t>KOLLING Lene 1998</t>
  </si>
  <si>
    <t>BRUCKNER Marie 1998</t>
  </si>
  <si>
    <t>SCHULZ Pauline 1998</t>
  </si>
  <si>
    <t>HUPE Lena 1998</t>
  </si>
  <si>
    <t>KONECKE Christine</t>
  </si>
  <si>
    <t>STOCK Annika 1997</t>
  </si>
  <si>
    <t>REINFELDER Nina 1997</t>
  </si>
  <si>
    <t>KOLLING Lea 1997</t>
  </si>
  <si>
    <t xml:space="preserve">BROCKS Mattis </t>
  </si>
  <si>
    <t>RR Schamburgia Rücheburg</t>
  </si>
  <si>
    <t>Wassersport Verein Rinteln / Ruderriege Schamburgia Bücheburg</t>
  </si>
  <si>
    <t>KRAHWINKEL Manuel 1997</t>
  </si>
  <si>
    <t>SCHOO Christian 1997</t>
  </si>
  <si>
    <t>STROHSCHEIN Sven 1996</t>
  </si>
  <si>
    <t>BROCKS Mia</t>
  </si>
  <si>
    <t>TRAPPMANN Ronja 1997 w</t>
  </si>
  <si>
    <t>VON MUNSTER Maximilian 1998</t>
  </si>
  <si>
    <t>STROTMANN Benedikt 1998</t>
  </si>
  <si>
    <t>THIRION Antoine 9714505</t>
  </si>
  <si>
    <t>BERTRAND Noureddine 9814511</t>
  </si>
  <si>
    <t>Ruderverein für das Grosse Freie Lehrte-Sehnde / RV Humboldtschule Hannover</t>
  </si>
  <si>
    <t>MAKIELKA Adrian 1998</t>
  </si>
  <si>
    <t>KNITTLER Florian 1998</t>
  </si>
  <si>
    <t>C1</t>
  </si>
  <si>
    <t>LORQUET Benjamin 9614512</t>
  </si>
  <si>
    <t>LENOIR William 9814526</t>
  </si>
  <si>
    <t xml:space="preserve"> RV Blankenstein-Ruhr-e.v.</t>
  </si>
  <si>
    <t>GIESEN Jorg 1969</t>
  </si>
  <si>
    <t xml:space="preserve">BROCKHAUS Dirk 1949 </t>
  </si>
  <si>
    <t>STRACKE Malte 1999</t>
  </si>
  <si>
    <t>SCHURMANN Sven 1998</t>
  </si>
  <si>
    <t>RV Treviris 1921</t>
  </si>
  <si>
    <t>GHETTA Marcello 1972</t>
  </si>
  <si>
    <t>MORRISSEY Uli 1970</t>
  </si>
  <si>
    <t>NEUBAUER Thorsten 1965</t>
  </si>
  <si>
    <t>GILMOUR Simon 1967</t>
  </si>
  <si>
    <t>BOUVET Franck 65145123</t>
  </si>
  <si>
    <t>WENRIC Philippe 5714509</t>
  </si>
  <si>
    <t>DEWAELE Anne 7714507</t>
  </si>
  <si>
    <t>WILIQUET Murielle 7214501</t>
  </si>
  <si>
    <t>DUPONT Xavier 6514503</t>
  </si>
  <si>
    <t>POISSEMANS Pierre 4914501</t>
  </si>
  <si>
    <t>HAAGMANS Michel 5014502</t>
  </si>
  <si>
    <t>HEINZ Jean-Karl 5114503</t>
  </si>
  <si>
    <t xml:space="preserve">RSNM </t>
  </si>
  <si>
    <t>sté Nautique de l'Oise</t>
  </si>
  <si>
    <t>FALIPOU Frédéric 1968</t>
  </si>
  <si>
    <t>CSX Ecole Polytechnique</t>
  </si>
  <si>
    <t>BERNARDIN Philippe 1964</t>
  </si>
  <si>
    <t>PRIVE Denis 1963</t>
  </si>
  <si>
    <t>COURTE Patrice 1962</t>
  </si>
  <si>
    <t>VANHERPEN Alain 1967</t>
  </si>
  <si>
    <t xml:space="preserve">PARIS Alain </t>
  </si>
  <si>
    <t>CSX Ecole Polytechnique / Le Perreux</t>
  </si>
  <si>
    <t>ROSINSKI Alexandre 1974</t>
  </si>
  <si>
    <t>AUBRY Raphael 1973</t>
  </si>
  <si>
    <t>HADJIAT Farid 1983</t>
  </si>
  <si>
    <t>BECK Arnaud 1981</t>
  </si>
  <si>
    <t>ALLART Olivier 1976</t>
  </si>
  <si>
    <t>CSX / CNF</t>
  </si>
  <si>
    <t>8X+</t>
  </si>
  <si>
    <t>ALABARSE Frederico 1980</t>
  </si>
  <si>
    <t>AURY Xavier 1991</t>
  </si>
  <si>
    <t>MORFIN Alexis 1993</t>
  </si>
  <si>
    <t>DADOUN Yoel 1992</t>
  </si>
  <si>
    <t>NDAOUD Mohamed 1992</t>
  </si>
  <si>
    <t>BRAUN Hugo1991</t>
  </si>
  <si>
    <t>MASSON Alexis 1992</t>
  </si>
  <si>
    <t>LENORMAND Augustin 1993</t>
  </si>
  <si>
    <t xml:space="preserve">BRUNEAU Basile </t>
  </si>
  <si>
    <t>RTHC Bayern Leverkusen / RV NEUSS / RTK Germania KOLN</t>
  </si>
  <si>
    <t>BARTH Heide 1943</t>
  </si>
  <si>
    <t>MARCHAND Regine 1958</t>
  </si>
  <si>
    <t>NORRENBERG Resi 1956</t>
  </si>
  <si>
    <t>ACM / CSX</t>
  </si>
  <si>
    <t>RAYNAUD Joseph 1958</t>
  </si>
  <si>
    <t>MARECHAL Vincent 5914524</t>
  </si>
  <si>
    <t>CAMPOLINI Christophe 7114506</t>
  </si>
  <si>
    <t>ROCHE Michel 1952</t>
  </si>
  <si>
    <t>LABORIE Patrick 1950</t>
  </si>
  <si>
    <t>BONNAIRE Nocolas 1979</t>
  </si>
  <si>
    <t>DEJAEGHER Véronique 1958</t>
  </si>
  <si>
    <t>ACM</t>
  </si>
  <si>
    <t>BEAUSSART Pascal 1958</t>
  </si>
  <si>
    <t>BONNER Ruderverein 1882 EV</t>
  </si>
  <si>
    <t>LIBOIS Florence 8914503</t>
  </si>
  <si>
    <t>C2</t>
  </si>
  <si>
    <t>DOSSIN Didier 5414516</t>
  </si>
  <si>
    <t>DONEES MANQUANTES</t>
  </si>
  <si>
    <t>PARMENTIER Charles 8414505</t>
  </si>
  <si>
    <t>VANDEGHINSTE Felix 9614508</t>
  </si>
  <si>
    <t>WSAP Wassersportabtellung der Sportvereinigung Hamburg</t>
  </si>
  <si>
    <t>1X lourd</t>
  </si>
  <si>
    <t>MULLER Jens-Peter 1980</t>
  </si>
  <si>
    <t>TELLER André 3714502</t>
  </si>
  <si>
    <t>JOORIS Marc 4914001</t>
  </si>
  <si>
    <t>VVR /RSNB</t>
  </si>
  <si>
    <t>Germania Dortmund</t>
  </si>
  <si>
    <t>SHULTE Ernst 1949</t>
  </si>
  <si>
    <t xml:space="preserve">C1 </t>
  </si>
  <si>
    <t>SCHLEMBACH Leo 8414504</t>
  </si>
  <si>
    <t xml:space="preserve">RR Schamburgia Bückeburg </t>
  </si>
  <si>
    <t>BULTMANN Andreas 1976</t>
  </si>
  <si>
    <t>BARKHAUSEN Lars 1974</t>
  </si>
  <si>
    <t>REICHARDT Marion 1997</t>
  </si>
  <si>
    <t>REQUARDT Isabelle 1997</t>
  </si>
  <si>
    <t>SCHUSTER Moritz 1997</t>
  </si>
  <si>
    <t>GILBERT Patrick 6314508</t>
  </si>
  <si>
    <t>Tour 2</t>
  </si>
  <si>
    <t>Tour 3</t>
  </si>
  <si>
    <t>Tour 4</t>
  </si>
  <si>
    <t>Tour 5</t>
  </si>
  <si>
    <t>MC H</t>
  </si>
  <si>
    <t>INSCRIPTION TARDIVE</t>
  </si>
  <si>
    <t>Paul Wouters 6514501</t>
  </si>
  <si>
    <t>C3 lourd</t>
  </si>
  <si>
    <t>Patrick Sassin 1978</t>
  </si>
  <si>
    <t>Tour 6</t>
  </si>
  <si>
    <t>Tour 7</t>
  </si>
  <si>
    <t># tours</t>
  </si>
  <si>
    <t>4 tours</t>
  </si>
  <si>
    <t>5 tours</t>
  </si>
  <si>
    <t>7 tours</t>
  </si>
  <si>
    <t>Moyenne/tour</t>
  </si>
  <si>
    <t>^++y+++++++</t>
  </si>
  <si>
    <t>+</t>
  </si>
  <si>
    <t>Classt</t>
  </si>
  <si>
    <t>Troph</t>
  </si>
  <si>
    <t>Temps réel</t>
  </si>
  <si>
    <t>Arrivée</t>
  </si>
  <si>
    <t>1er + 1er dames + 1er C4</t>
  </si>
  <si>
    <t>1er skiff</t>
  </si>
  <si>
    <t>1er 2x</t>
  </si>
  <si>
    <t>1er + 1er C4</t>
  </si>
  <si>
    <t>1er + 1er skiff</t>
  </si>
  <si>
    <t>1er 1x</t>
  </si>
  <si>
    <t>1er C5</t>
  </si>
  <si>
    <t>1er C2</t>
  </si>
  <si>
    <t>1er 4x</t>
  </si>
  <si>
    <t>1er C1</t>
  </si>
  <si>
    <t>Vasco AGNELLO</t>
  </si>
  <si>
    <t xml:space="preserve">Millinghaus Maxime </t>
  </si>
  <si>
    <t>Margaux LERON</t>
  </si>
  <si>
    <t>???</t>
  </si>
  <si>
    <r>
      <t xml:space="preserve">PRINZ Friedhelm 1943 </t>
    </r>
    <r>
      <rPr>
        <b/>
        <sz val="10"/>
        <color indexed="8"/>
        <rFont val="Arial"/>
        <family val="2"/>
      </rPr>
      <t>10</t>
    </r>
  </si>
  <si>
    <r>
      <t xml:space="preserve">KRETSCHMAR Hagen 1949 </t>
    </r>
    <r>
      <rPr>
        <b/>
        <sz val="10"/>
        <color indexed="8"/>
        <rFont val="Arial"/>
        <family val="2"/>
      </rPr>
      <t>20</t>
    </r>
  </si>
  <si>
    <r>
      <t xml:space="preserve">SCHLOSSER Frederic 1967 </t>
    </r>
    <r>
      <rPr>
        <b/>
        <sz val="10"/>
        <color indexed="8"/>
        <rFont val="Arial"/>
        <family val="2"/>
      </rPr>
      <t>10</t>
    </r>
  </si>
  <si>
    <t>DIDSCHUN Petra 1964</t>
  </si>
  <si>
    <r>
      <t xml:space="preserve">LECRENIER Myriam 5814503 </t>
    </r>
    <r>
      <rPr>
        <b/>
        <sz val="10"/>
        <color indexed="8"/>
        <rFont val="Arial"/>
        <family val="2"/>
      </rPr>
      <t>20</t>
    </r>
  </si>
  <si>
    <r>
      <t xml:space="preserve">LECRENIER Christiane </t>
    </r>
    <r>
      <rPr>
        <b/>
        <sz val="10"/>
        <color indexed="8"/>
        <rFont val="Arial"/>
        <family val="2"/>
      </rPr>
      <t>15</t>
    </r>
  </si>
  <si>
    <r>
      <t xml:space="preserve">BARTELS Helmtrud 1938 </t>
    </r>
    <r>
      <rPr>
        <b/>
        <sz val="10"/>
        <color indexed="8"/>
        <rFont val="Arial"/>
        <family val="2"/>
      </rPr>
      <t>10</t>
    </r>
  </si>
  <si>
    <r>
      <t xml:space="preserve">McNAMARA Michael 5714501 </t>
    </r>
    <r>
      <rPr>
        <b/>
        <sz val="10"/>
        <color indexed="8"/>
        <rFont val="Arial"/>
        <family val="2"/>
      </rPr>
      <t>10</t>
    </r>
  </si>
  <si>
    <r>
      <t xml:space="preserve">RADEMACHER Christoph 1957 </t>
    </r>
    <r>
      <rPr>
        <b/>
        <sz val="10"/>
        <color indexed="8"/>
        <rFont val="Arial"/>
        <family val="2"/>
      </rPr>
      <t>15</t>
    </r>
  </si>
  <si>
    <r>
      <t xml:space="preserve">JACOBS Wolfdietrich 1957 </t>
    </r>
    <r>
      <rPr>
        <b/>
        <sz val="10"/>
        <color indexed="8"/>
        <rFont val="Arial"/>
        <family val="2"/>
      </rPr>
      <t>35</t>
    </r>
  </si>
  <si>
    <r>
      <t xml:space="preserve">DORANGE Alain 1955 </t>
    </r>
    <r>
      <rPr>
        <b/>
        <sz val="10"/>
        <color indexed="8"/>
        <rFont val="Arial"/>
        <family val="2"/>
      </rPr>
      <t>15</t>
    </r>
  </si>
  <si>
    <r>
      <t xml:space="preserve">CORDONNIER Denis 1950 </t>
    </r>
    <r>
      <rPr>
        <b/>
        <sz val="10"/>
        <color indexed="8"/>
        <rFont val="Arial"/>
        <family val="2"/>
      </rPr>
      <t>20</t>
    </r>
  </si>
  <si>
    <r>
      <t xml:space="preserve">HALUPCZOK Rüdiger 1959 </t>
    </r>
    <r>
      <rPr>
        <b/>
        <sz val="10"/>
        <color indexed="8"/>
        <rFont val="Arial"/>
        <family val="2"/>
      </rPr>
      <t>20</t>
    </r>
  </si>
  <si>
    <r>
      <t xml:space="preserve">FORTUNATO Fulvio 4914501 </t>
    </r>
    <r>
      <rPr>
        <b/>
        <sz val="10"/>
        <color indexed="8"/>
        <rFont val="Arial"/>
        <family val="2"/>
      </rPr>
      <t>20</t>
    </r>
  </si>
  <si>
    <r>
      <t xml:space="preserve">GHYMERS Catherine 7414508 </t>
    </r>
    <r>
      <rPr>
        <b/>
        <sz val="10"/>
        <color indexed="8"/>
        <rFont val="Arial"/>
        <family val="2"/>
      </rPr>
      <t>10</t>
    </r>
  </si>
  <si>
    <r>
      <t xml:space="preserve">HOLLART Luc 6314509 </t>
    </r>
    <r>
      <rPr>
        <b/>
        <sz val="10"/>
        <color indexed="8"/>
        <rFont val="Arial"/>
        <family val="2"/>
      </rPr>
      <t>10</t>
    </r>
  </si>
  <si>
    <r>
      <t xml:space="preserve">HEINZ Augustin 8914501 </t>
    </r>
    <r>
      <rPr>
        <b/>
        <sz val="10"/>
        <color indexed="8"/>
        <rFont val="Arial"/>
        <family val="2"/>
      </rPr>
      <t>10</t>
    </r>
  </si>
  <si>
    <t>RIGA ISERLOHN</t>
  </si>
  <si>
    <t>Master</t>
  </si>
  <si>
    <t>Schulte Ernst 1949</t>
  </si>
  <si>
    <t>Bonner Ruder Verein 1882</t>
  </si>
  <si>
    <t>Behr Walter 1950</t>
  </si>
  <si>
    <t>Master  Mixte</t>
  </si>
  <si>
    <t>De Bontridder Jean-Marie 5415509 M</t>
  </si>
  <si>
    <t>Schlit Bernadette 6015509 F</t>
  </si>
  <si>
    <t>Société Nautique de l'Oise</t>
  </si>
  <si>
    <t>Falipou Frédéric 1968</t>
  </si>
  <si>
    <t>Société d'Aviron Fribourg / Rowing Club Bern / UNL</t>
  </si>
  <si>
    <t>Schaller Aurèle 1996 F</t>
  </si>
  <si>
    <t>Eichenberger Raphael 1996 M</t>
  </si>
  <si>
    <t>Schorono Alexander 1995 M</t>
  </si>
  <si>
    <t>Campolini Christophe 1971 M</t>
  </si>
  <si>
    <t>RCAE / AUNL (Fr) / RCNT</t>
  </si>
  <si>
    <t>Toumpsin Stephen 8015505 M</t>
  </si>
  <si>
    <t>Heinz Augustin 8915503 M</t>
  </si>
  <si>
    <t>Cantaillana Beatriz 8115509 F</t>
  </si>
  <si>
    <t>Capelle Emilie 8115504 F</t>
  </si>
  <si>
    <t>Masson Justine 9515502 F</t>
  </si>
  <si>
    <t>Lenom Emma 9915504</t>
  </si>
  <si>
    <t>Mercier Gaston 9715507 M</t>
  </si>
  <si>
    <t>Garde Clémentine 314715 F 20a?</t>
  </si>
  <si>
    <t>Bonjean Michel 9115506 M</t>
  </si>
  <si>
    <t>C1 +22</t>
  </si>
  <si>
    <t>Wohler Helmut 1947</t>
  </si>
  <si>
    <t>C4+</t>
  </si>
  <si>
    <t>Sterck David 1954 M</t>
  </si>
  <si>
    <t>Sterck Marcus 1955 M</t>
  </si>
  <si>
    <t>Drews Sibilla 1958 F</t>
  </si>
  <si>
    <t>Ghos Lutz 1957 M</t>
  </si>
  <si>
    <t>Loridan Hervé 1958</t>
  </si>
  <si>
    <t>RTHC Bayer Leverkusen Ruderriege</t>
  </si>
  <si>
    <t>C1 +30kg</t>
  </si>
  <si>
    <t>Klaus Uwe Klobedantz 1966</t>
  </si>
  <si>
    <t xml:space="preserve">Mixte </t>
  </si>
  <si>
    <t>Jacobs Wolfdietrich 1957 M</t>
  </si>
  <si>
    <t>Klein Gudrun 1960 F</t>
  </si>
  <si>
    <t>RV Blankenstein Ruhr e.V.</t>
  </si>
  <si>
    <t>C2X lourd</t>
  </si>
  <si>
    <t>Giesen Jörg 1969</t>
  </si>
  <si>
    <t xml:space="preserve">Brockhaus Dirk 1949 </t>
  </si>
  <si>
    <t>SNUB</t>
  </si>
  <si>
    <t>C2 Lourd</t>
  </si>
  <si>
    <t>Emmerich Barbara 8115506 F</t>
  </si>
  <si>
    <t>Lorea Claude 6915506 F</t>
  </si>
  <si>
    <t>Dossin Didier 1954</t>
  </si>
  <si>
    <t>Frederic Schlosser 1967</t>
  </si>
  <si>
    <t>Janssens Michel 5915507</t>
  </si>
  <si>
    <t>C3 +60Kg</t>
  </si>
  <si>
    <t>Monsieurs Jean-Pierre 6115512 M</t>
  </si>
  <si>
    <t xml:space="preserve">Lecrenier Myriam 5815507 F </t>
  </si>
  <si>
    <t>Marechal Vincent 5915519 M</t>
  </si>
  <si>
    <t>UNB</t>
  </si>
  <si>
    <t>Fabry Benoit 5715515</t>
  </si>
  <si>
    <t xml:space="preserve">RCAE </t>
  </si>
  <si>
    <t xml:space="preserve">Master </t>
  </si>
  <si>
    <t>Schlembach Leo 8415503</t>
  </si>
  <si>
    <t>UNL / VVR / KRSG</t>
  </si>
  <si>
    <t>Lecrenier Christiane 5415511 F</t>
  </si>
  <si>
    <t>Dhooge Eric 5415003 M</t>
  </si>
  <si>
    <t>Veere Patrick 5115003M</t>
  </si>
  <si>
    <t>Rotiers Katia 1972 ????? F</t>
  </si>
  <si>
    <t>Louis Benjamin 0215505 M</t>
  </si>
  <si>
    <t>Wassersportverein-Honnef / RTHC Bayer Leverkusen Ruderbteilung</t>
  </si>
  <si>
    <t>Kretschmar Hagen 1949 M</t>
  </si>
  <si>
    <t>Jonischkeit Thorsten 1972 M</t>
  </si>
  <si>
    <t>Jonischkeit Barbara 1967 F</t>
  </si>
  <si>
    <t>Wenric Philippe 5715505</t>
  </si>
  <si>
    <t>Rijsheuvels Martine 5715504</t>
  </si>
  <si>
    <t>C3X +60</t>
  </si>
  <si>
    <t>Bouvet Gilles 4215503</t>
  </si>
  <si>
    <t>Hollart Luc 6315518</t>
  </si>
  <si>
    <t>Bouvet Franck 6515509</t>
  </si>
  <si>
    <t>Nys Vincent 5915514</t>
  </si>
  <si>
    <t>Mc Namara Michael 5715511</t>
  </si>
  <si>
    <t>Luxembourg International Rowing Club</t>
  </si>
  <si>
    <t>Spriet Micèle 1968 F</t>
  </si>
  <si>
    <t>Massaro Elisabeth 1955 F</t>
  </si>
  <si>
    <t>Bajzoua Jane 1969 F</t>
  </si>
  <si>
    <t>Berg Anni 1980 F</t>
  </si>
  <si>
    <t>Firea Cristina 1980</t>
  </si>
  <si>
    <t>Demoitie Pierre 6715512 M</t>
  </si>
  <si>
    <t>Frankignoul Virginie 7215504 F</t>
  </si>
  <si>
    <t>Société d'Aviron Fribourg</t>
  </si>
  <si>
    <t>Wirth Daniel 1964</t>
  </si>
  <si>
    <t>Schiepers Nico 5515503 M</t>
  </si>
  <si>
    <t>Fastré Suzanne 5415503 F</t>
  </si>
  <si>
    <t xml:space="preserve">Hardy Marcel 5815503 M </t>
  </si>
  <si>
    <t>Jolly Luc 6715510 M</t>
  </si>
  <si>
    <t>Ruwet Jean-Luc 5415502</t>
  </si>
  <si>
    <t>Master W</t>
  </si>
  <si>
    <t>Dumont Janice 8315502</t>
  </si>
  <si>
    <t>RTHC Bayer Leverkusen / RTK Germania Köln</t>
  </si>
  <si>
    <t>C3X lourd</t>
  </si>
  <si>
    <t>Heinsberg Peter 1947</t>
  </si>
  <si>
    <t>Plaschke Klaudia 1971 F</t>
  </si>
  <si>
    <t>Weiler Marion 1983 F</t>
  </si>
  <si>
    <t>Rga Müwa Köln / RTK Germania Köln / Kölner Club für Wassersport</t>
  </si>
  <si>
    <t>Heinsberg Karl Erust 1947</t>
  </si>
  <si>
    <t>Gast Weiner 1948</t>
  </si>
  <si>
    <t>Christ Thomas 1969</t>
  </si>
  <si>
    <t>Schuls Reinhard 1967</t>
  </si>
  <si>
    <t>? Ilisible ?</t>
  </si>
  <si>
    <t xml:space="preserve">2X </t>
  </si>
  <si>
    <t>Defroidmont Eric 6515502</t>
  </si>
  <si>
    <t>Laroy Veerle 6815501 F</t>
  </si>
  <si>
    <t>Etoile Nautique de l'Oise / Beaumont Aviron</t>
  </si>
  <si>
    <t>Vétéran</t>
  </si>
  <si>
    <t>Gauchet Marc 1963 M</t>
  </si>
  <si>
    <t>Dekokelaere Murielle 1963 F</t>
  </si>
  <si>
    <t xml:space="preserve">Dumondel Regis 1965 M </t>
  </si>
  <si>
    <t>Tallieu Michel 1961 M</t>
  </si>
  <si>
    <t>Tallieu Corinne 1962 F</t>
  </si>
  <si>
    <t>Heranger Christophe 1967</t>
  </si>
  <si>
    <t>Noirhomme Marc 5915510 M</t>
  </si>
  <si>
    <t>Dupont Françoise 6015510 F</t>
  </si>
  <si>
    <t>Fetter Sylvain 8615507 M</t>
  </si>
  <si>
    <t>Salee Maelle 8815502 F</t>
  </si>
  <si>
    <t>Wouters Paul 6515506</t>
  </si>
  <si>
    <t xml:space="preserve">RCNV </t>
  </si>
  <si>
    <t>Klipper David 7715507 M</t>
  </si>
  <si>
    <t>Niawiadowska Ewa 6415518 F</t>
  </si>
  <si>
    <t>RTK Germania Köln / Limburger RC / Mainz-Kasteller Ruder</t>
  </si>
  <si>
    <t>Norrenberg Dieter 1943</t>
  </si>
  <si>
    <t>Gläser Werner 1948</t>
  </si>
  <si>
    <t xml:space="preserve">Opitz Klaus 1942 </t>
  </si>
  <si>
    <t>Schuy Klaus 1954</t>
  </si>
  <si>
    <t>Société Nautique de Pont-à-Mousson</t>
  </si>
  <si>
    <t>Dorange Alain 1955</t>
  </si>
  <si>
    <t>Campello Fabrice 1970</t>
  </si>
  <si>
    <t>Cordonnier Denis 1950</t>
  </si>
  <si>
    <t>Grill Jean-Pierre 1948</t>
  </si>
  <si>
    <t>Peudecoeur Jacques 1950</t>
  </si>
  <si>
    <t>RSNB</t>
  </si>
  <si>
    <t>Simenon Geneviève 6015501</t>
  </si>
  <si>
    <t>De Wispelaere Sofie 7115510</t>
  </si>
  <si>
    <t>Coulonvaux Marie-Hélène 6115501</t>
  </si>
  <si>
    <t>Ernst Solange 6215501</t>
  </si>
  <si>
    <t xml:space="preserve">3Y </t>
  </si>
  <si>
    <t>Kervyn Emanuel 7615501</t>
  </si>
  <si>
    <t>Kirchhoff Lutz 1979</t>
  </si>
  <si>
    <t>C4X-</t>
  </si>
  <si>
    <t>Hagelstein Alexandra 1986 F</t>
  </si>
  <si>
    <t>Hagelstein Michael 1957 M</t>
  </si>
  <si>
    <t>Roth Andreas 1955 M</t>
  </si>
  <si>
    <t>Wittelsberger Rita 1984 F</t>
  </si>
  <si>
    <t>CSX</t>
  </si>
  <si>
    <t>Bernardin Philipe 1964</t>
  </si>
  <si>
    <t>Pive Denis 1963</t>
  </si>
  <si>
    <t>Courte Patrice 1962</t>
  </si>
  <si>
    <t>Vanherpen Alain 1967</t>
  </si>
  <si>
    <t>Surget Céline 1970</t>
  </si>
  <si>
    <t>RR Schaumburgia Bückeburg / WSV Rinteln</t>
  </si>
  <si>
    <t>Bültmann Andreas 1976 M</t>
  </si>
  <si>
    <t>Barkhausen Lars 1974 M</t>
  </si>
  <si>
    <t>Pelzing Hannah 1988 F</t>
  </si>
  <si>
    <t>Leibig Leon 1995 M</t>
  </si>
  <si>
    <t>RSNM / RCAE</t>
  </si>
  <si>
    <t>Poismans Pierre 5315504</t>
  </si>
  <si>
    <t>Heinz Jean-Carl 5215503</t>
  </si>
  <si>
    <t>Haagmans Michel 5015506</t>
  </si>
  <si>
    <t>Fortunato Fulvio 4915503</t>
  </si>
  <si>
    <t>Estienne Thomas 6815505</t>
  </si>
  <si>
    <t>Huguen Vincent 6115516</t>
  </si>
  <si>
    <t>Germay Bruno 7615505</t>
  </si>
  <si>
    <t>Lapierre Eric 6615507</t>
  </si>
  <si>
    <t>Jadot Michele 5415507</t>
  </si>
  <si>
    <t>SA M</t>
  </si>
  <si>
    <t>Vandeghinste Felix 9615511</t>
  </si>
  <si>
    <t>Millot Regis 1971</t>
  </si>
  <si>
    <t>Marlière Christian 1958</t>
  </si>
  <si>
    <t>Bonaire Nicolas 1979</t>
  </si>
  <si>
    <t>Perconte David 1989</t>
  </si>
  <si>
    <t>Hanson Kerstin 1977</t>
  </si>
  <si>
    <t>De Waele Anne 7715506 F</t>
  </si>
  <si>
    <t>Theunissen Pjilippe 5615506 M</t>
  </si>
  <si>
    <t>Wathieu Etienne 6315514 M</t>
  </si>
  <si>
    <t>Antoine Serge 7515502 M</t>
  </si>
  <si>
    <t>Wiliquet Muriel 7215509 F</t>
  </si>
  <si>
    <t>RCNV / CRB</t>
  </si>
  <si>
    <t>Dupont Xavier 6515501 M</t>
  </si>
  <si>
    <t>Nix Marie-France 7215507 F</t>
  </si>
  <si>
    <t>Polspoel Roger 4515501 M</t>
  </si>
  <si>
    <t>Cautals Alexendra 8915507 F</t>
  </si>
  <si>
    <t>Perot Vincent 9115505 M</t>
  </si>
  <si>
    <t>Rox Lisa 9015505 F</t>
  </si>
  <si>
    <t>Neuwieder Ruder Gesells. 1883 / Kölner Club Wassersport / Clever Ruder Club</t>
  </si>
  <si>
    <t>C3x</t>
  </si>
  <si>
    <t>Müller Markus 1982</t>
  </si>
  <si>
    <t>Ehrle Michael 1990</t>
  </si>
  <si>
    <t>Verhoeven Stefan 1985</t>
  </si>
  <si>
    <t>André Maxime 9115510 M</t>
  </si>
  <si>
    <t>Contessi Lola 9515505 F</t>
  </si>
  <si>
    <t>Parmentier Charles 8415501</t>
  </si>
  <si>
    <t>De Nale Ludo 7815501</t>
  </si>
  <si>
    <t>Wassersportabreilung Polizei Hamburg / Unversität Bonn</t>
  </si>
  <si>
    <t>Dockter Georg 1982</t>
  </si>
  <si>
    <t>Ehrlich Lars 1985</t>
  </si>
  <si>
    <t>Rolfes Max 1988</t>
  </si>
  <si>
    <t>Müller Jens-Peter 1980</t>
  </si>
  <si>
    <t>Kölner Club für Wassersport 1907</t>
  </si>
  <si>
    <t>Kroh Stefan 1960</t>
  </si>
  <si>
    <t xml:space="preserve">Lauer Leon 1997 </t>
  </si>
  <si>
    <t>Pokraka Tiemo 1986</t>
  </si>
  <si>
    <t>Kroh Maximillian 1990</t>
  </si>
  <si>
    <t>CSX /Le Perreux</t>
  </si>
  <si>
    <t>Rosinski Alexandre 1974</t>
  </si>
  <si>
    <t>Aubry Raphael 1973</t>
  </si>
  <si>
    <t>Hadjiat Farid 1983</t>
  </si>
  <si>
    <t>Beck Arnaud 1976</t>
  </si>
  <si>
    <t>Allart Olivier 1976</t>
  </si>
  <si>
    <t>1X +20</t>
  </si>
  <si>
    <t>JM</t>
  </si>
  <si>
    <t>Jacques Hugo 9815524</t>
  </si>
  <si>
    <t>RR Schaumburgia Bückeburg</t>
  </si>
  <si>
    <t>JW</t>
  </si>
  <si>
    <t>Reichardt Marion 1997</t>
  </si>
  <si>
    <t>Reichardt Johanna 1997</t>
  </si>
  <si>
    <t>Brochs Mia 2000</t>
  </si>
  <si>
    <t>Witte Chayenne 1999</t>
  </si>
  <si>
    <t xml:space="preserve">Brochs Mattis </t>
  </si>
  <si>
    <t>Hoffmann Bastien 9815523</t>
  </si>
  <si>
    <t>Wera Yann 9815519</t>
  </si>
  <si>
    <t>RR Schaumburgia Bückeburg / Schülerruderriege Ernestinum Rinteln / RV Linden</t>
  </si>
  <si>
    <t>4X+</t>
  </si>
  <si>
    <t>J Mixte</t>
  </si>
  <si>
    <t>Schütz Pauline 1998 F</t>
  </si>
  <si>
    <t>Brückner Marie 199 F</t>
  </si>
  <si>
    <t>Bartmann Luis 1999 M</t>
  </si>
  <si>
    <t>Strohschein Timo 199 M</t>
  </si>
  <si>
    <t xml:space="preserve">Weitkämper Hannah 2000 </t>
  </si>
  <si>
    <t>Sociéta d'aviron Fribourg</t>
  </si>
  <si>
    <t>Schaller Justin 1998</t>
  </si>
  <si>
    <t>Donzelli Fabien 1999</t>
  </si>
  <si>
    <t>Schuster Marik 1997</t>
  </si>
  <si>
    <t>Kräwinhel Manuel 1997</t>
  </si>
  <si>
    <t>Stoch Ammina 1997</t>
  </si>
  <si>
    <t>Requardt Isabelle 1997</t>
  </si>
  <si>
    <t>Schoo Christian</t>
  </si>
  <si>
    <t>Compere Ines 0015505 F</t>
  </si>
  <si>
    <t>Vieslet Clarisse 0015512 F</t>
  </si>
  <si>
    <t>Demortier Thomas 0015514 M</t>
  </si>
  <si>
    <t>Baussay Augustin 9915509 M</t>
  </si>
  <si>
    <t>Erreur d'inscirption/Changement bateau/ Changement de catégorie de course</t>
    <phoneticPr fontId="0" type="noConversion"/>
  </si>
  <si>
    <t>Somers Jean 5915501</t>
  </si>
  <si>
    <t>Reichardt Manuela 1970 F</t>
  </si>
  <si>
    <t>FT</t>
  </si>
  <si>
    <t>Société d'Aviron Fribourg / Rowing Club Bern</t>
  </si>
  <si>
    <t>Schaller Aurèle 1996 M</t>
  </si>
  <si>
    <t>C1 -30kg</t>
  </si>
  <si>
    <t>Siemens S 1966 F</t>
  </si>
  <si>
    <t>Vangerven Kathlyn 6515507</t>
  </si>
  <si>
    <t>Theunissen Philippe 5615506 M</t>
  </si>
  <si>
    <t>Ghymers Catherine 1974 F</t>
  </si>
  <si>
    <t>AD</t>
  </si>
  <si>
    <r>
      <t xml:space="preserve">Lenom Jeanne </t>
    </r>
    <r>
      <rPr>
        <strike/>
        <sz val="10"/>
        <color indexed="8"/>
        <rFont val="Arial"/>
        <family val="2"/>
      </rPr>
      <t>9915504</t>
    </r>
  </si>
  <si>
    <t>1er C4X+</t>
  </si>
  <si>
    <t>1er 4X</t>
  </si>
  <si>
    <t>1er C2 Lourd</t>
  </si>
  <si>
    <t>1er C5X</t>
  </si>
  <si>
    <t>1er 2X</t>
  </si>
  <si>
    <t>1er junior</t>
  </si>
  <si>
    <t>1ères dames</t>
  </si>
  <si>
    <t>1er &amp;
1er C3 +60</t>
  </si>
  <si>
    <t>1er &amp;
1er skiff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</si>
</sst>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0"/>
      <name val="Arial"/>
    </font>
    <font>
      <sz val="10"/>
      <name val="Arial"/>
    </font>
    <font>
      <sz val="10"/>
      <color indexed="8"/>
      <name val="Arial"/>
    </font>
    <font>
      <sz val="9"/>
      <color indexed="8"/>
      <name val="Arial"/>
      <family val="2"/>
    </font>
    <font>
      <sz val="10"/>
      <name val="Arial"/>
    </font>
    <font>
      <sz val="12"/>
      <color indexed="8"/>
      <name val="Arial"/>
    </font>
    <font>
      <b/>
      <sz val="12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  <charset val="1"/>
    </font>
    <font>
      <sz val="11"/>
      <color indexed="14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62"/>
      <name val="Calibri"/>
      <family val="2"/>
      <charset val="1"/>
    </font>
    <font>
      <b/>
      <sz val="13"/>
      <color indexed="62"/>
      <name val="Calibri"/>
      <family val="2"/>
      <charset val="1"/>
    </font>
    <font>
      <b/>
      <sz val="11"/>
      <color indexed="62"/>
      <name val="Calibri"/>
      <family val="2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b/>
      <sz val="9"/>
      <color indexed="62"/>
      <name val="Calibri"/>
      <family val="2"/>
      <charset val="1"/>
    </font>
    <font>
      <b/>
      <sz val="18"/>
      <color indexed="62"/>
      <name val="Cambria"/>
      <family val="2"/>
      <charset val="1"/>
    </font>
    <font>
      <b/>
      <sz val="11"/>
      <color indexed="8"/>
      <name val="Calibri"/>
      <family val="2"/>
      <charset val="1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trike/>
      <sz val="10"/>
      <color indexed="8"/>
      <name val="Arial"/>
      <family val="2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9"/>
        <bgColor indexed="40"/>
      </patternFill>
    </fill>
    <fill>
      <patternFill patternType="solid">
        <fgColor indexed="19"/>
        <bgColor indexed="23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2" applyNumberFormat="0" applyAlignment="0" applyProtection="0"/>
    <xf numFmtId="0" fontId="13" fillId="0" borderId="0" applyNumberFormat="0" applyFill="0" applyBorder="0" applyAlignment="0" applyProtection="0"/>
    <xf numFmtId="0" fontId="14" fillId="8" borderId="0" applyNumberFormat="0" applyBorder="0" applyAlignment="0" applyProtection="0"/>
    <xf numFmtId="0" fontId="15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9" fillId="0" borderId="0"/>
    <xf numFmtId="0" fontId="8" fillId="0" borderId="0"/>
    <xf numFmtId="0" fontId="20" fillId="10" borderId="1" applyNumberFormat="0" applyAlignment="0" applyProtection="0"/>
    <xf numFmtId="0" fontId="21" fillId="0" borderId="4" applyAlignment="0"/>
    <xf numFmtId="0" fontId="22" fillId="0" borderId="0" applyNumberFormat="0" applyFill="0" applyBorder="0" applyAlignment="0" applyProtection="0"/>
    <xf numFmtId="0" fontId="23" fillId="0" borderId="3" applyNumberFormat="0" applyFill="0" applyAlignment="0" applyProtection="0"/>
  </cellStyleXfs>
  <cellXfs count="169">
    <xf numFmtId="0" fontId="0" fillId="0" borderId="0" xfId="0"/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vertical="center"/>
    </xf>
    <xf numFmtId="21" fontId="1" fillId="0" borderId="8" xfId="0" applyNumberFormat="1" applyFont="1" applyFill="1" applyBorder="1" applyAlignment="1">
      <alignment vertical="center"/>
    </xf>
    <xf numFmtId="0" fontId="6" fillId="11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8" fillId="13" borderId="8" xfId="0" applyFont="1" applyFill="1" applyBorder="1" applyAlignment="1">
      <alignment horizontal="left" vertical="center"/>
    </xf>
    <xf numFmtId="20" fontId="7" fillId="0" borderId="8" xfId="0" applyNumberFormat="1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0" fontId="7" fillId="14" borderId="8" xfId="0" applyFont="1" applyFill="1" applyBorder="1" applyAlignment="1">
      <alignment horizontal="left" vertical="center"/>
    </xf>
    <xf numFmtId="0" fontId="19" fillId="0" borderId="8" xfId="18" applyFont="1" applyFill="1" applyBorder="1" applyAlignment="1" applyProtection="1">
      <alignment horizontal="left" vertical="center" wrapText="1"/>
      <protection locked="0"/>
    </xf>
    <xf numFmtId="0" fontId="2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vertical="center"/>
    </xf>
    <xf numFmtId="0" fontId="7" fillId="13" borderId="8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vertical="center"/>
    </xf>
    <xf numFmtId="0" fontId="25" fillId="13" borderId="8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left" vertical="center"/>
    </xf>
    <xf numFmtId="0" fontId="25" fillId="13" borderId="8" xfId="0" applyFont="1" applyFill="1" applyBorder="1" applyAlignment="1">
      <alignment vertical="center"/>
    </xf>
    <xf numFmtId="21" fontId="7" fillId="13" borderId="8" xfId="0" applyNumberFormat="1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left" vertical="center" wrapText="1"/>
    </xf>
    <xf numFmtId="0" fontId="7" fillId="13" borderId="8" xfId="0" applyFont="1" applyFill="1" applyBorder="1" applyAlignment="1">
      <alignment horizontal="left" vertical="center"/>
    </xf>
    <xf numFmtId="0" fontId="8" fillId="13" borderId="8" xfId="0" applyFont="1" applyFill="1" applyBorder="1" applyAlignment="1">
      <alignment horizontal="center" vertical="center"/>
    </xf>
    <xf numFmtId="0" fontId="24" fillId="0" borderId="8" xfId="0" applyNumberFormat="1" applyFont="1" applyFill="1" applyBorder="1" applyAlignment="1">
      <alignment horizontal="center" vertical="center" wrapText="1"/>
    </xf>
    <xf numFmtId="0" fontId="24" fillId="13" borderId="8" xfId="0" applyNumberFormat="1" applyFont="1" applyFill="1" applyBorder="1" applyAlignment="1">
      <alignment horizontal="center" vertical="center"/>
    </xf>
    <xf numFmtId="0" fontId="34" fillId="0" borderId="8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5" fillId="0" borderId="8" xfId="0" applyNumberFormat="1" applyFont="1" applyFill="1" applyBorder="1" applyAlignment="1">
      <alignment horizontal="center" vertical="center" wrapText="1"/>
    </xf>
    <xf numFmtId="21" fontId="27" fillId="0" borderId="11" xfId="0" applyNumberFormat="1" applyFont="1" applyBorder="1" applyAlignment="1">
      <alignment horizontal="center" vertical="center" wrapText="1"/>
    </xf>
    <xf numFmtId="21" fontId="2" fillId="0" borderId="11" xfId="0" applyNumberFormat="1" applyFont="1" applyBorder="1" applyAlignment="1">
      <alignment horizontal="center" vertical="center" wrapText="1"/>
    </xf>
    <xf numFmtId="21" fontId="7" fillId="0" borderId="11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Fill="1" applyBorder="1" applyAlignment="1">
      <alignment vertical="center" wrapText="1"/>
    </xf>
    <xf numFmtId="21" fontId="25" fillId="11" borderId="8" xfId="0" applyNumberFormat="1" applyFont="1" applyFill="1" applyBorder="1" applyAlignment="1">
      <alignment horizontal="center" vertical="center" wrapText="1"/>
    </xf>
    <xf numFmtId="21" fontId="24" fillId="11" borderId="8" xfId="0" applyNumberFormat="1" applyFont="1" applyFill="1" applyBorder="1" applyAlignment="1">
      <alignment horizontal="center" vertical="center" wrapText="1"/>
    </xf>
    <xf numFmtId="21" fontId="6" fillId="11" borderId="8" xfId="0" applyNumberFormat="1" applyFont="1" applyFill="1" applyBorder="1" applyAlignment="1">
      <alignment horizontal="center" vertical="center" wrapText="1"/>
    </xf>
    <xf numFmtId="0" fontId="6" fillId="11" borderId="8" xfId="0" applyFont="1" applyFill="1" applyBorder="1" applyAlignment="1">
      <alignment horizontal="center" vertical="center" wrapText="1"/>
    </xf>
    <xf numFmtId="21" fontId="24" fillId="16" borderId="8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21" fontId="2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21" fontId="7" fillId="0" borderId="8" xfId="0" applyNumberFormat="1" applyFont="1" applyFill="1" applyBorder="1" applyAlignment="1">
      <alignment horizontal="center" vertical="center" wrapText="1"/>
    </xf>
    <xf numFmtId="21" fontId="7" fillId="13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 wrapText="1"/>
    </xf>
    <xf numFmtId="21" fontId="2" fillId="0" borderId="8" xfId="0" applyNumberFormat="1" applyFont="1" applyFill="1" applyBorder="1" applyAlignment="1">
      <alignment vertical="center" wrapText="1"/>
    </xf>
    <xf numFmtId="0" fontId="25" fillId="13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2" fillId="12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21" fontId="2" fillId="13" borderId="8" xfId="0" applyNumberFormat="1" applyFont="1" applyFill="1" applyBorder="1" applyAlignment="1">
      <alignment horizontal="center" vertical="center" wrapText="1"/>
    </xf>
    <xf numFmtId="0" fontId="25" fillId="13" borderId="8" xfId="0" applyNumberFormat="1" applyFont="1" applyFill="1" applyBorder="1" applyAlignment="1">
      <alignment horizontal="center" vertical="center" wrapText="1"/>
    </xf>
    <xf numFmtId="0" fontId="8" fillId="13" borderId="8" xfId="0" applyFont="1" applyFill="1" applyBorder="1" applyAlignment="1">
      <alignment horizontal="left" vertical="center" wrapText="1"/>
    </xf>
    <xf numFmtId="0" fontId="8" fillId="13" borderId="8" xfId="0" applyFont="1" applyFill="1" applyBorder="1" applyAlignment="1">
      <alignment horizontal="center" vertical="center" wrapText="1"/>
    </xf>
    <xf numFmtId="21" fontId="2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8" xfId="0" applyFont="1" applyBorder="1" applyAlignment="1">
      <alignment horizontal="center" vertical="center" wrapText="1"/>
    </xf>
    <xf numFmtId="21" fontId="4" fillId="0" borderId="8" xfId="0" applyNumberFormat="1" applyFont="1" applyFill="1" applyBorder="1" applyAlignment="1">
      <alignment vertical="center" wrapText="1"/>
    </xf>
    <xf numFmtId="0" fontId="7" fillId="17" borderId="8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0" fontId="25" fillId="13" borderId="8" xfId="0" applyFont="1" applyFill="1" applyBorder="1" applyAlignment="1">
      <alignment horizontal="left" vertical="center" wrapText="1"/>
    </xf>
    <xf numFmtId="0" fontId="25" fillId="13" borderId="8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2" fillId="13" borderId="8" xfId="0" applyFont="1" applyFill="1" applyBorder="1" applyAlignment="1">
      <alignment horizontal="left" vertical="center" wrapText="1"/>
    </xf>
    <xf numFmtId="0" fontId="2" fillId="13" borderId="8" xfId="0" applyFont="1" applyFill="1" applyBorder="1" applyAlignment="1">
      <alignment vertical="center" wrapText="1"/>
    </xf>
    <xf numFmtId="0" fontId="9" fillId="17" borderId="8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21" fontId="2" fillId="0" borderId="8" xfId="0" applyNumberFormat="1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20" fontId="2" fillId="0" borderId="8" xfId="0" applyNumberFormat="1" applyFont="1" applyFill="1" applyBorder="1" applyAlignment="1">
      <alignment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2" fillId="17" borderId="8" xfId="0" applyFont="1" applyFill="1" applyBorder="1" applyAlignment="1">
      <alignment horizontal="center" vertical="center" wrapText="1"/>
    </xf>
    <xf numFmtId="0" fontId="35" fillId="0" borderId="8" xfId="0" applyFont="1" applyFill="1" applyBorder="1" applyAlignment="1">
      <alignment horizontal="center" vertical="center" wrapText="1"/>
    </xf>
    <xf numFmtId="0" fontId="36" fillId="0" borderId="8" xfId="0" applyFont="1" applyFill="1" applyBorder="1" applyAlignment="1">
      <alignment horizontal="center" vertical="center" wrapText="1"/>
    </xf>
    <xf numFmtId="21" fontId="34" fillId="0" borderId="8" xfId="0" applyNumberFormat="1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vertical="center" wrapText="1"/>
    </xf>
    <xf numFmtId="21" fontId="34" fillId="0" borderId="8" xfId="0" applyNumberFormat="1" applyFont="1" applyFill="1" applyBorder="1" applyAlignment="1">
      <alignment vertical="center" wrapText="1"/>
    </xf>
    <xf numFmtId="0" fontId="24" fillId="16" borderId="8" xfId="0" applyFont="1" applyFill="1" applyBorder="1" applyAlignment="1">
      <alignment horizontal="left" vertical="center" wrapText="1"/>
    </xf>
    <xf numFmtId="0" fontId="26" fillId="0" borderId="11" xfId="0" applyFont="1" applyFill="1" applyBorder="1" applyAlignment="1">
      <alignment vertical="center" wrapText="1"/>
    </xf>
    <xf numFmtId="21" fontId="26" fillId="0" borderId="8" xfId="0" applyNumberFormat="1" applyFont="1" applyFill="1" applyBorder="1" applyAlignment="1">
      <alignment horizontal="center" vertical="center" wrapText="1"/>
    </xf>
    <xf numFmtId="21" fontId="26" fillId="13" borderId="8" xfId="0" applyNumberFormat="1" applyFont="1" applyFill="1" applyBorder="1" applyAlignment="1">
      <alignment horizontal="center" vertical="center" wrapText="1"/>
    </xf>
    <xf numFmtId="21" fontId="26" fillId="0" borderId="8" xfId="0" applyNumberFormat="1" applyFont="1" applyBorder="1" applyAlignment="1">
      <alignment horizontal="center" vertical="center" wrapText="1"/>
    </xf>
    <xf numFmtId="47" fontId="26" fillId="0" borderId="8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21" fontId="37" fillId="0" borderId="8" xfId="0" applyNumberFormat="1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7" fillId="16" borderId="8" xfId="0" applyFont="1" applyFill="1" applyBorder="1" applyAlignment="1">
      <alignment horizontal="left" vertical="center" wrapText="1"/>
    </xf>
    <xf numFmtId="0" fontId="7" fillId="16" borderId="8" xfId="0" applyFont="1" applyFill="1" applyBorder="1" applyAlignment="1">
      <alignment vertical="center" wrapText="1"/>
    </xf>
    <xf numFmtId="21" fontId="27" fillId="0" borderId="0" xfId="0" applyNumberFormat="1" applyFont="1" applyBorder="1" applyAlignment="1">
      <alignment horizontal="center" vertical="center"/>
    </xf>
    <xf numFmtId="21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21" fontId="24" fillId="11" borderId="8" xfId="0" applyNumberFormat="1" applyFont="1" applyFill="1" applyBorder="1" applyAlignment="1">
      <alignment horizontal="center" vertical="center"/>
    </xf>
    <xf numFmtId="0" fontId="24" fillId="11" borderId="8" xfId="0" applyFont="1" applyFill="1" applyBorder="1" applyAlignment="1">
      <alignment horizontal="left" vertical="center" wrapText="1"/>
    </xf>
    <xf numFmtId="0" fontId="24" fillId="11" borderId="8" xfId="0" applyFont="1" applyFill="1" applyBorder="1" applyAlignment="1">
      <alignment horizontal="center" vertical="center"/>
    </xf>
    <xf numFmtId="0" fontId="24" fillId="11" borderId="8" xfId="0" applyFont="1" applyFill="1" applyBorder="1" applyAlignment="1">
      <alignment horizontal="left" vertical="center"/>
    </xf>
    <xf numFmtId="0" fontId="25" fillId="0" borderId="8" xfId="0" applyFont="1" applyFill="1" applyBorder="1" applyAlignment="1">
      <alignment vertical="center"/>
    </xf>
    <xf numFmtId="0" fontId="24" fillId="16" borderId="8" xfId="0" applyNumberFormat="1" applyFont="1" applyFill="1" applyBorder="1" applyAlignment="1">
      <alignment horizontal="center" vertical="center"/>
    </xf>
    <xf numFmtId="21" fontId="7" fillId="0" borderId="8" xfId="0" applyNumberFormat="1" applyFont="1" applyFill="1" applyBorder="1" applyAlignment="1">
      <alignment horizontal="center" vertical="center"/>
    </xf>
    <xf numFmtId="0" fontId="3" fillId="16" borderId="8" xfId="0" applyFont="1" applyFill="1" applyBorder="1" applyAlignment="1">
      <alignment horizontal="left" vertical="center" wrapText="1"/>
    </xf>
    <xf numFmtId="21" fontId="7" fillId="0" borderId="8" xfId="0" applyNumberFormat="1" applyFont="1" applyFill="1" applyBorder="1" applyAlignment="1">
      <alignment vertical="center"/>
    </xf>
    <xf numFmtId="0" fontId="8" fillId="0" borderId="8" xfId="0" applyFont="1" applyFill="1" applyBorder="1" applyAlignment="1">
      <alignment vertical="center"/>
    </xf>
    <xf numFmtId="21" fontId="8" fillId="0" borderId="8" xfId="0" applyNumberFormat="1" applyFont="1" applyFill="1" applyBorder="1" applyAlignment="1">
      <alignment vertical="center"/>
    </xf>
    <xf numFmtId="21" fontId="7" fillId="0" borderId="8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7" fillId="0" borderId="8" xfId="0" applyFont="1" applyBorder="1" applyAlignment="1">
      <alignment horizontal="center" vertical="center"/>
    </xf>
    <xf numFmtId="0" fontId="7" fillId="12" borderId="8" xfId="0" applyFont="1" applyFill="1" applyBorder="1" applyAlignment="1">
      <alignment vertical="center"/>
    </xf>
    <xf numFmtId="0" fontId="28" fillId="0" borderId="8" xfId="0" applyNumberFormat="1" applyFont="1" applyFill="1" applyBorder="1" applyAlignment="1">
      <alignment horizontal="center" vertical="center" wrapText="1"/>
    </xf>
    <xf numFmtId="20" fontId="7" fillId="0" borderId="8" xfId="0" applyNumberFormat="1" applyFont="1" applyFill="1" applyBorder="1" applyAlignment="1">
      <alignment horizontal="center" vertical="center"/>
    </xf>
    <xf numFmtId="20" fontId="7" fillId="0" borderId="8" xfId="0" applyNumberFormat="1" applyFont="1" applyFill="1" applyBorder="1" applyAlignment="1">
      <alignment horizontal="left" vertical="center"/>
    </xf>
    <xf numFmtId="20" fontId="7" fillId="0" borderId="8" xfId="0" applyNumberFormat="1" applyFont="1" applyFill="1" applyBorder="1" applyAlignment="1">
      <alignment vertical="center"/>
    </xf>
    <xf numFmtId="0" fontId="7" fillId="18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0" fillId="18" borderId="8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vertical="center"/>
    </xf>
    <xf numFmtId="21" fontId="7" fillId="13" borderId="8" xfId="0" applyNumberFormat="1" applyFont="1" applyFill="1" applyBorder="1" applyAlignment="1">
      <alignment vertical="center"/>
    </xf>
    <xf numFmtId="0" fontId="24" fillId="16" borderId="8" xfId="0" applyFont="1" applyFill="1" applyBorder="1" applyAlignment="1">
      <alignment horizontal="center" vertical="center"/>
    </xf>
    <xf numFmtId="0" fontId="7" fillId="15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/>
    </xf>
    <xf numFmtId="21" fontId="7" fillId="0" borderId="8" xfId="0" applyNumberFormat="1" applyFont="1" applyBorder="1" applyAlignment="1">
      <alignment vertical="center"/>
    </xf>
    <xf numFmtId="0" fontId="7" fillId="0" borderId="10" xfId="0" applyFont="1" applyFill="1" applyBorder="1" applyAlignment="1">
      <alignment vertical="center" wrapText="1"/>
    </xf>
    <xf numFmtId="21" fontId="7" fillId="16" borderId="8" xfId="0" applyNumberFormat="1" applyFont="1" applyFill="1" applyBorder="1" applyAlignment="1">
      <alignment vertical="center"/>
    </xf>
    <xf numFmtId="0" fontId="7" fillId="16" borderId="8" xfId="0" applyFont="1" applyFill="1" applyBorder="1" applyAlignment="1">
      <alignment vertical="center"/>
    </xf>
    <xf numFmtId="21" fontId="25" fillId="0" borderId="8" xfId="0" applyNumberFormat="1" applyFont="1" applyFill="1" applyBorder="1" applyAlignment="1">
      <alignment vertical="center"/>
    </xf>
    <xf numFmtId="21" fontId="24" fillId="11" borderId="8" xfId="0" applyNumberFormat="1" applyFont="1" applyFill="1" applyBorder="1" applyAlignment="1">
      <alignment horizontal="left" vertical="center"/>
    </xf>
    <xf numFmtId="0" fontId="24" fillId="0" borderId="8" xfId="0" applyFont="1" applyFill="1" applyBorder="1" applyAlignment="1">
      <alignment vertical="center"/>
    </xf>
    <xf numFmtId="21" fontId="24" fillId="0" borderId="8" xfId="0" applyNumberFormat="1" applyFont="1" applyFill="1" applyBorder="1" applyAlignment="1">
      <alignment vertical="center"/>
    </xf>
    <xf numFmtId="0" fontId="7" fillId="17" borderId="8" xfId="0" applyFont="1" applyFill="1" applyBorder="1" applyAlignment="1">
      <alignment horizontal="left" vertical="center" wrapText="1"/>
    </xf>
    <xf numFmtId="0" fontId="7" fillId="11" borderId="8" xfId="0" applyFont="1" applyFill="1" applyBorder="1" applyAlignment="1">
      <alignment vertical="center"/>
    </xf>
    <xf numFmtId="0" fontId="29" fillId="0" borderId="8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21" fontId="8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left" vertical="center" wrapText="1"/>
    </xf>
    <xf numFmtId="21" fontId="31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vertical="center" wrapText="1"/>
    </xf>
    <xf numFmtId="21" fontId="8" fillId="0" borderId="8" xfId="0" applyNumberFormat="1" applyFont="1" applyFill="1" applyBorder="1" applyAlignment="1">
      <alignment vertical="center" wrapText="1"/>
    </xf>
    <xf numFmtId="0" fontId="25" fillId="0" borderId="8" xfId="0" applyFont="1" applyFill="1" applyBorder="1" applyAlignment="1">
      <alignment horizontal="center" vertical="center"/>
    </xf>
    <xf numFmtId="0" fontId="25" fillId="0" borderId="8" xfId="0" applyNumberFormat="1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left" vertical="center" wrapText="1"/>
    </xf>
    <xf numFmtId="0" fontId="38" fillId="19" borderId="8" xfId="0" applyFont="1" applyFill="1" applyBorder="1" applyAlignment="1">
      <alignment horizontal="center" vertical="center" wrapText="1"/>
    </xf>
    <xf numFmtId="0" fontId="39" fillId="19" borderId="8" xfId="0" applyNumberFormat="1" applyFont="1" applyFill="1" applyBorder="1" applyAlignment="1">
      <alignment horizontal="center" vertical="center" wrapText="1"/>
    </xf>
    <xf numFmtId="0" fontId="38" fillId="19" borderId="8" xfId="0" applyFont="1" applyFill="1" applyBorder="1" applyAlignment="1">
      <alignment horizontal="center" vertical="center"/>
    </xf>
    <xf numFmtId="21" fontId="40" fillId="19" borderId="8" xfId="0" applyNumberFormat="1" applyFont="1" applyFill="1" applyBorder="1" applyAlignment="1">
      <alignment horizontal="center" vertical="center"/>
    </xf>
    <xf numFmtId="0" fontId="40" fillId="19" borderId="8" xfId="0" applyFont="1" applyFill="1" applyBorder="1" applyAlignment="1">
      <alignment horizontal="left" vertical="center" wrapText="1"/>
    </xf>
    <xf numFmtId="0" fontId="40" fillId="19" borderId="8" xfId="0" applyFont="1" applyFill="1" applyBorder="1" applyAlignment="1">
      <alignment horizontal="center" vertical="center"/>
    </xf>
    <xf numFmtId="21" fontId="40" fillId="19" borderId="8" xfId="0" applyNumberFormat="1" applyFont="1" applyFill="1" applyBorder="1" applyAlignment="1">
      <alignment horizontal="center" vertical="center" wrapText="1"/>
    </xf>
    <xf numFmtId="21" fontId="41" fillId="19" borderId="8" xfId="0" applyNumberFormat="1" applyFont="1" applyFill="1" applyBorder="1" applyAlignment="1">
      <alignment horizontal="center" vertical="center" wrapText="1"/>
    </xf>
    <xf numFmtId="0" fontId="40" fillId="19" borderId="8" xfId="0" applyFont="1" applyFill="1" applyBorder="1" applyAlignment="1">
      <alignment horizontal="left" vertical="center"/>
    </xf>
    <xf numFmtId="0" fontId="40" fillId="19" borderId="8" xfId="0" applyFont="1" applyFill="1" applyBorder="1" applyAlignment="1">
      <alignment vertical="center"/>
    </xf>
    <xf numFmtId="0" fontId="38" fillId="19" borderId="8" xfId="0" applyNumberFormat="1" applyFont="1" applyFill="1" applyBorder="1" applyAlignment="1">
      <alignment horizontal="center" vertical="center"/>
    </xf>
  </cellXfs>
  <cellStyles count="23">
    <cellStyle name="Accent1 2" xfId="1"/>
    <cellStyle name="Accent2 2" xfId="2"/>
    <cellStyle name="Accent3 2" xfId="3"/>
    <cellStyle name="Accent4 2" xfId="4"/>
    <cellStyle name="Accent5 2" xfId="5"/>
    <cellStyle name="Accent6 2" xfId="6"/>
    <cellStyle name="Bad" xfId="7"/>
    <cellStyle name="Check Cell" xfId="8"/>
    <cellStyle name="Explanatory Text" xfId="9"/>
    <cellStyle name="Good" xfId="10"/>
    <cellStyle name="Heading 1" xfId="11"/>
    <cellStyle name="Heading 1 2" xfId="12"/>
    <cellStyle name="Heading 2" xfId="13"/>
    <cellStyle name="Heading 3" xfId="14"/>
    <cellStyle name="Heading 4" xfId="15"/>
    <cellStyle name="Neutral" xfId="16"/>
    <cellStyle name="Normal 2" xfId="17"/>
    <cellStyle name="Normal 3" xfId="18"/>
    <cellStyle name="Output" xfId="19"/>
    <cellStyle name="Standard" xfId="0" builtinId="0"/>
    <cellStyle name="Style 1" xfId="20"/>
    <cellStyle name="Title" xfId="21"/>
    <cellStyle name="Total 2" xfId="22"/>
  </cellStyles>
  <dxfs count="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257175</xdr:rowOff>
    </xdr:from>
    <xdr:to>
      <xdr:col>4</xdr:col>
      <xdr:colOff>76200</xdr:colOff>
      <xdr:row>0</xdr:row>
      <xdr:rowOff>1409700</xdr:rowOff>
    </xdr:to>
    <xdr:pic>
      <xdr:nvPicPr>
        <xdr:cNvPr id="1029" name="Picture 1" descr="Logo RSNM bricolé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57175"/>
          <a:ext cx="34194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1048385</xdr:colOff>
      <xdr:row>0</xdr:row>
      <xdr:rowOff>63500</xdr:rowOff>
    </xdr:from>
    <xdr:to>
      <xdr:col>8</xdr:col>
      <xdr:colOff>101</xdr:colOff>
      <xdr:row>0</xdr:row>
      <xdr:rowOff>1485900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748020" y="63500"/>
          <a:ext cx="5156265" cy="14224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58e MARATHON INTERNATIONAL A L'AVIRON</a:t>
          </a: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Samedi 17 octobre 2015</a:t>
          </a:r>
        </a:p>
        <a:p>
          <a:pPr algn="ctr" rtl="0">
            <a:defRPr sz="1000"/>
          </a:pPr>
          <a:endParaRPr lang="en-US" sz="10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r>
            <a:rPr lang="en-US" sz="18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ORDRE DES DEPARTS</a:t>
          </a:r>
          <a:endParaRPr lang="en-US" sz="1000" b="0" i="0" strike="noStrike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r>
            <a:rPr lang="en-US" sz="12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sur base des inscriptions au</a:t>
          </a:r>
          <a:r>
            <a:rPr lang="en-US" sz="12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 </a:t>
          </a:r>
          <a:r>
            <a:rPr lang="en-US" sz="1400" b="1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08/10/2015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63500</xdr:rowOff>
    </xdr:from>
    <xdr:to>
      <xdr:col>18</xdr:col>
      <xdr:colOff>733982</xdr:colOff>
      <xdr:row>0</xdr:row>
      <xdr:rowOff>1098175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302188" y="63500"/>
          <a:ext cx="3962400" cy="12632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58e MARATHON INTERNATIONAL A L'AVIRON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Samedi 17 octobre</a:t>
          </a:r>
          <a:r>
            <a:rPr lang="en-US" sz="1600" b="0" i="0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2015</a:t>
          </a:r>
        </a:p>
        <a:p>
          <a:pPr algn="ctr" rtl="0">
            <a:defRPr sz="1000"/>
          </a:pPr>
          <a:endParaRPr lang="en-US" sz="1600" b="1" i="0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RESULTATS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0</xdr:row>
      <xdr:rowOff>63500</xdr:rowOff>
    </xdr:from>
    <xdr:to>
      <xdr:col>18</xdr:col>
      <xdr:colOff>733982</xdr:colOff>
      <xdr:row>0</xdr:row>
      <xdr:rowOff>1098175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7071360" y="63500"/>
          <a:ext cx="11489615" cy="10346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57e MARATHON INTERNATIONAL A L'AVIRON</a:t>
          </a:r>
        </a:p>
        <a:p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ea typeface="Arial"/>
              <a:cs typeface="Arial"/>
            </a:rPr>
            <a:t>Samedi 18 octobre</a:t>
          </a:r>
          <a:r>
            <a:rPr lang="en-US" sz="1600" b="0" i="0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 2014</a:t>
          </a:r>
        </a:p>
        <a:p>
          <a:pPr algn="ctr" rtl="0">
            <a:defRPr sz="1000"/>
          </a:pPr>
          <a:endParaRPr lang="en-US" sz="1600" b="1" i="0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ctr" rtl="0">
            <a:defRPr sz="1000"/>
          </a:pPr>
          <a:r>
            <a:rPr lang="en-US" sz="1600" b="1" i="0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RESULTATS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7"/>
  <sheetViews>
    <sheetView view="pageBreakPreview" topLeftCell="A15" zoomScale="70" zoomScaleNormal="100" zoomScaleSheetLayoutView="70" workbookViewId="0">
      <selection activeCell="A15" sqref="A15"/>
    </sheetView>
  </sheetViews>
  <sheetFormatPr baseColWidth="10" defaultRowHeight="12.75" x14ac:dyDescent="0.2"/>
  <cols>
    <col min="1" max="1" width="6" style="22" customWidth="1"/>
    <col min="2" max="2" width="11.42578125" style="22"/>
    <col min="3" max="3" width="32.42578125" style="22" customWidth="1"/>
    <col min="4" max="4" width="9.7109375" style="22" bestFit="1" customWidth="1"/>
    <col min="5" max="5" width="8.42578125" style="22" bestFit="1" customWidth="1"/>
    <col min="6" max="6" width="32.140625" style="22" bestFit="1" customWidth="1"/>
    <col min="7" max="7" width="27" style="22" bestFit="1" customWidth="1"/>
    <col min="8" max="8" width="31.7109375" style="22" bestFit="1" customWidth="1"/>
    <col min="9" max="9" width="33.7109375" style="22" bestFit="1" customWidth="1"/>
    <col min="10" max="10" width="23.42578125" style="22" bestFit="1" customWidth="1"/>
    <col min="11" max="11" width="28.140625" style="22" bestFit="1" customWidth="1"/>
    <col min="12" max="16384" width="11.42578125" style="22"/>
  </cols>
  <sheetData>
    <row r="1" spans="1:28" ht="118.5" customHeight="1" x14ac:dyDescent="0.2">
      <c r="A1" s="106"/>
      <c r="B1" s="107"/>
      <c r="C1" s="2"/>
      <c r="D1" s="108"/>
      <c r="E1" s="108"/>
      <c r="F1" s="3"/>
      <c r="G1" s="4"/>
      <c r="H1" s="4"/>
      <c r="I1" s="4"/>
      <c r="J1" s="5"/>
      <c r="K1" s="4"/>
    </row>
    <row r="2" spans="1:28" s="113" customFormat="1" ht="22.9" customHeight="1" x14ac:dyDescent="0.2">
      <c r="A2" s="109"/>
      <c r="B2" s="109" t="s">
        <v>9</v>
      </c>
      <c r="C2" s="110" t="s">
        <v>10</v>
      </c>
      <c r="D2" s="111" t="s">
        <v>11</v>
      </c>
      <c r="E2" s="111" t="s">
        <v>12</v>
      </c>
      <c r="F2" s="112"/>
      <c r="G2" s="112"/>
      <c r="H2" s="112" t="s">
        <v>13</v>
      </c>
      <c r="I2" s="112"/>
      <c r="J2" s="111"/>
      <c r="K2" s="112" t="s">
        <v>1</v>
      </c>
    </row>
    <row r="3" spans="1:28" s="29" customFormat="1" ht="22.9" customHeight="1" x14ac:dyDescent="0.2">
      <c r="A3" s="114">
        <v>157</v>
      </c>
      <c r="B3" s="30">
        <v>0.42430555555555555</v>
      </c>
      <c r="C3" s="104" t="s">
        <v>337</v>
      </c>
      <c r="D3" s="23" t="s">
        <v>146</v>
      </c>
      <c r="E3" s="23" t="s">
        <v>338</v>
      </c>
      <c r="F3" s="32" t="s">
        <v>339</v>
      </c>
      <c r="G3" s="32"/>
      <c r="H3" s="28"/>
      <c r="I3" s="28"/>
      <c r="J3" s="27"/>
      <c r="K3" s="28"/>
    </row>
    <row r="4" spans="1:28" s="29" customFormat="1" ht="22.9" customHeight="1" x14ac:dyDescent="0.2">
      <c r="A4" s="114">
        <v>153</v>
      </c>
      <c r="B4" s="115">
        <v>0.44236111111111115</v>
      </c>
      <c r="C4" s="116" t="s">
        <v>340</v>
      </c>
      <c r="D4" s="14" t="s">
        <v>16</v>
      </c>
      <c r="E4" s="14" t="s">
        <v>338</v>
      </c>
      <c r="F4" s="18" t="s">
        <v>341</v>
      </c>
      <c r="G4" s="18"/>
      <c r="H4" s="18"/>
      <c r="I4" s="18"/>
      <c r="J4" s="22"/>
      <c r="K4" s="18"/>
      <c r="L4" s="117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28" ht="27" customHeight="1" x14ac:dyDescent="0.2">
      <c r="A5" s="34">
        <v>150</v>
      </c>
      <c r="B5" s="115">
        <v>0.44305555555555554</v>
      </c>
      <c r="C5" s="12" t="s">
        <v>82</v>
      </c>
      <c r="D5" s="14" t="s">
        <v>262</v>
      </c>
      <c r="E5" s="14" t="s">
        <v>342</v>
      </c>
      <c r="F5" s="18" t="s">
        <v>343</v>
      </c>
      <c r="G5" s="18" t="s">
        <v>344</v>
      </c>
      <c r="H5" s="18"/>
      <c r="I5" s="18"/>
      <c r="J5" s="14"/>
      <c r="K5" s="28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</row>
    <row r="6" spans="1:28" s="118" customFormat="1" ht="27" customHeight="1" x14ac:dyDescent="0.2">
      <c r="A6" s="35">
        <v>151</v>
      </c>
      <c r="B6" s="30">
        <v>0.4548611111111111</v>
      </c>
      <c r="C6" s="31" t="s">
        <v>4</v>
      </c>
      <c r="D6" s="23" t="s">
        <v>16</v>
      </c>
      <c r="E6" s="23" t="s">
        <v>338</v>
      </c>
      <c r="F6" s="32" t="s">
        <v>583</v>
      </c>
      <c r="G6" s="28"/>
      <c r="H6" s="28"/>
      <c r="I6" s="28"/>
      <c r="J6" s="27"/>
      <c r="K6" s="18"/>
      <c r="L6" s="117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</row>
    <row r="7" spans="1:28" ht="27" customHeight="1" x14ac:dyDescent="0.2">
      <c r="A7" s="25">
        <v>152</v>
      </c>
      <c r="B7" s="115">
        <v>0.46249999999999997</v>
      </c>
      <c r="C7" s="20" t="s">
        <v>345</v>
      </c>
      <c r="D7" s="33" t="s">
        <v>16</v>
      </c>
      <c r="E7" s="14" t="s">
        <v>338</v>
      </c>
      <c r="F7" s="18" t="s">
        <v>346</v>
      </c>
      <c r="H7" s="18"/>
      <c r="I7" s="18"/>
      <c r="K7" s="18"/>
    </row>
    <row r="8" spans="1:28" ht="27" customHeight="1" x14ac:dyDescent="0.2">
      <c r="A8" s="25">
        <v>154</v>
      </c>
      <c r="B8" s="115">
        <v>0.49513888888888885</v>
      </c>
      <c r="C8" s="12" t="s">
        <v>347</v>
      </c>
      <c r="D8" s="14" t="s">
        <v>41</v>
      </c>
      <c r="E8" s="14" t="s">
        <v>61</v>
      </c>
      <c r="F8" s="16" t="s">
        <v>348</v>
      </c>
      <c r="G8" s="18" t="s">
        <v>349</v>
      </c>
      <c r="H8" s="18" t="s">
        <v>350</v>
      </c>
      <c r="I8" s="18" t="s">
        <v>351</v>
      </c>
      <c r="J8" s="14"/>
      <c r="K8" s="18"/>
      <c r="L8" s="119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</row>
    <row r="9" spans="1:28" ht="27" customHeight="1" x14ac:dyDescent="0.2">
      <c r="A9" s="25">
        <v>155</v>
      </c>
      <c r="B9" s="115">
        <v>0.49791666666666662</v>
      </c>
      <c r="C9" s="12" t="s">
        <v>352</v>
      </c>
      <c r="D9" s="14" t="s">
        <v>27</v>
      </c>
      <c r="E9" s="14" t="s">
        <v>61</v>
      </c>
      <c r="F9" s="18" t="s">
        <v>353</v>
      </c>
      <c r="G9" s="22" t="s">
        <v>354</v>
      </c>
      <c r="H9" s="18" t="s">
        <v>355</v>
      </c>
      <c r="I9" s="18" t="s">
        <v>356</v>
      </c>
      <c r="J9" s="22" t="s">
        <v>357</v>
      </c>
      <c r="K9" s="18" t="s">
        <v>358</v>
      </c>
      <c r="L9" s="117"/>
    </row>
    <row r="10" spans="1:28" ht="27" customHeight="1" x14ac:dyDescent="0.2">
      <c r="A10" s="34"/>
      <c r="B10" s="120"/>
      <c r="C10" s="121"/>
      <c r="D10" s="122"/>
      <c r="E10" s="122"/>
      <c r="F10" s="121" t="s">
        <v>359</v>
      </c>
      <c r="G10" s="26" t="s">
        <v>360</v>
      </c>
      <c r="H10" s="22" t="s">
        <v>361</v>
      </c>
      <c r="L10" s="117"/>
    </row>
    <row r="11" spans="1:28" s="123" customFormat="1" ht="27" customHeight="1" x14ac:dyDescent="0.2">
      <c r="A11" s="25"/>
      <c r="B11" s="115"/>
      <c r="C11" s="12"/>
      <c r="D11" s="14"/>
      <c r="E11" s="14"/>
      <c r="F11" s="18"/>
      <c r="G11" s="16"/>
      <c r="H11" s="18"/>
      <c r="I11" s="18"/>
      <c r="J11" s="14"/>
      <c r="K11" s="18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18" customHeight="1" x14ac:dyDescent="0.2">
      <c r="A12" s="124"/>
      <c r="B12" s="115"/>
      <c r="C12" s="17"/>
      <c r="D12" s="125"/>
      <c r="E12" s="125"/>
      <c r="F12" s="126"/>
      <c r="G12" s="127"/>
      <c r="H12" s="126"/>
      <c r="I12" s="126"/>
      <c r="J12" s="117"/>
      <c r="K12" s="18"/>
    </row>
    <row r="13" spans="1:28" ht="18" customHeight="1" x14ac:dyDescent="0.2">
      <c r="B13" s="115"/>
      <c r="C13" s="12"/>
      <c r="D13" s="14"/>
      <c r="E13" s="14"/>
      <c r="F13" s="18"/>
      <c r="G13" s="18"/>
      <c r="H13" s="18"/>
      <c r="I13" s="18"/>
      <c r="J13" s="14"/>
      <c r="K13" s="18"/>
      <c r="L13" s="117"/>
    </row>
    <row r="14" spans="1:28" s="113" customFormat="1" ht="22.9" customHeight="1" x14ac:dyDescent="0.2">
      <c r="A14" s="109"/>
      <c r="B14" s="109" t="s">
        <v>9</v>
      </c>
      <c r="C14" s="110" t="s">
        <v>10</v>
      </c>
      <c r="D14" s="111" t="s">
        <v>11</v>
      </c>
      <c r="E14" s="111" t="s">
        <v>12</v>
      </c>
      <c r="F14" s="112"/>
      <c r="G14" s="112"/>
      <c r="H14" s="112" t="s">
        <v>3</v>
      </c>
      <c r="I14" s="112"/>
      <c r="J14" s="111"/>
      <c r="K14" s="112" t="s">
        <v>1</v>
      </c>
    </row>
    <row r="15" spans="1:28" ht="27" customHeight="1" x14ac:dyDescent="0.2">
      <c r="A15" s="24">
        <v>1</v>
      </c>
      <c r="B15" s="120">
        <v>0.49513888888888885</v>
      </c>
      <c r="C15" s="15" t="s">
        <v>145</v>
      </c>
      <c r="D15" s="128" t="s">
        <v>362</v>
      </c>
      <c r="E15" s="122" t="s">
        <v>338</v>
      </c>
      <c r="F15" s="129" t="s">
        <v>363</v>
      </c>
      <c r="G15" s="121"/>
      <c r="H15" s="129"/>
      <c r="I15" s="129"/>
      <c r="J15" s="121"/>
      <c r="K15" s="129"/>
    </row>
    <row r="16" spans="1:28" ht="27" customHeight="1" x14ac:dyDescent="0.2">
      <c r="A16" s="24">
        <v>2</v>
      </c>
      <c r="B16" s="115">
        <v>0.5083333333333333</v>
      </c>
      <c r="C16" s="12" t="s">
        <v>145</v>
      </c>
      <c r="D16" s="14" t="s">
        <v>364</v>
      </c>
      <c r="E16" s="14" t="s">
        <v>61</v>
      </c>
      <c r="F16" s="18" t="s">
        <v>365</v>
      </c>
      <c r="G16" s="22" t="s">
        <v>366</v>
      </c>
      <c r="H16" s="18" t="s">
        <v>367</v>
      </c>
      <c r="I16" s="18" t="s">
        <v>368</v>
      </c>
      <c r="K16" s="18" t="s">
        <v>369</v>
      </c>
    </row>
    <row r="17" spans="1:28" ht="27" customHeight="1" x14ac:dyDescent="0.2">
      <c r="A17" s="24">
        <v>3</v>
      </c>
      <c r="B17" s="115">
        <v>0.50902777777777775</v>
      </c>
      <c r="C17" s="12" t="s">
        <v>370</v>
      </c>
      <c r="D17" s="128" t="s">
        <v>371</v>
      </c>
      <c r="E17" s="14" t="s">
        <v>338</v>
      </c>
      <c r="F17" s="18" t="s">
        <v>372</v>
      </c>
      <c r="H17" s="18"/>
      <c r="I17" s="18"/>
      <c r="K17" s="18"/>
      <c r="L17" s="117"/>
    </row>
    <row r="18" spans="1:28" ht="27" customHeight="1" x14ac:dyDescent="0.2">
      <c r="A18" s="24">
        <v>4</v>
      </c>
      <c r="B18" s="115">
        <v>0.50972222222222219</v>
      </c>
      <c r="C18" s="12" t="s">
        <v>94</v>
      </c>
      <c r="D18" s="14" t="s">
        <v>122</v>
      </c>
      <c r="E18" s="14" t="s">
        <v>373</v>
      </c>
      <c r="F18" s="18" t="s">
        <v>374</v>
      </c>
      <c r="G18" s="22" t="s">
        <v>375</v>
      </c>
      <c r="H18" s="18"/>
      <c r="I18" s="18"/>
      <c r="K18" s="18"/>
      <c r="L18" s="117"/>
    </row>
    <row r="19" spans="1:28" ht="27" customHeight="1" x14ac:dyDescent="0.2">
      <c r="A19" s="24">
        <v>5</v>
      </c>
      <c r="B19" s="115">
        <v>0.51111111111111118</v>
      </c>
      <c r="C19" s="104" t="s">
        <v>376</v>
      </c>
      <c r="D19" s="128" t="s">
        <v>377</v>
      </c>
      <c r="E19" s="14" t="s">
        <v>338</v>
      </c>
      <c r="F19" s="18" t="s">
        <v>378</v>
      </c>
      <c r="G19" s="22" t="s">
        <v>379</v>
      </c>
      <c r="H19" s="18"/>
      <c r="I19" s="18"/>
      <c r="J19" s="18"/>
      <c r="K19" s="18"/>
      <c r="L19" s="117"/>
    </row>
    <row r="20" spans="1:28" s="131" customFormat="1" ht="27" customHeight="1" x14ac:dyDescent="0.2">
      <c r="A20" s="35">
        <v>6</v>
      </c>
      <c r="B20" s="30">
        <v>0.51111111111111118</v>
      </c>
      <c r="C20" s="104" t="s">
        <v>380</v>
      </c>
      <c r="D20" s="130" t="s">
        <v>381</v>
      </c>
      <c r="E20" s="23" t="s">
        <v>338</v>
      </c>
      <c r="F20" s="32" t="s">
        <v>382</v>
      </c>
      <c r="G20" s="131" t="s">
        <v>383</v>
      </c>
      <c r="H20" s="32"/>
      <c r="I20" s="32"/>
      <c r="K20" s="32"/>
      <c r="L20" s="132"/>
    </row>
    <row r="21" spans="1:28" ht="27" customHeight="1" x14ac:dyDescent="0.2">
      <c r="A21" s="24">
        <v>7</v>
      </c>
      <c r="B21" s="115">
        <v>0.51388888888888895</v>
      </c>
      <c r="C21" s="12" t="s">
        <v>142</v>
      </c>
      <c r="D21" s="128" t="s">
        <v>381</v>
      </c>
      <c r="E21" s="14" t="s">
        <v>338</v>
      </c>
      <c r="F21" s="32" t="s">
        <v>384</v>
      </c>
      <c r="G21" s="131" t="s">
        <v>385</v>
      </c>
      <c r="H21" s="32"/>
      <c r="I21" s="32"/>
      <c r="J21" s="131"/>
      <c r="K21" s="18"/>
      <c r="L21" s="117"/>
    </row>
    <row r="22" spans="1:28" ht="27" customHeight="1" x14ac:dyDescent="0.2">
      <c r="A22" s="25">
        <v>8</v>
      </c>
      <c r="B22" s="115">
        <v>0.51527777777777783</v>
      </c>
      <c r="C22" s="104" t="s">
        <v>82</v>
      </c>
      <c r="D22" s="23" t="s">
        <v>24</v>
      </c>
      <c r="E22" s="14" t="s">
        <v>338</v>
      </c>
      <c r="F22" s="18" t="s">
        <v>386</v>
      </c>
      <c r="H22" s="18"/>
      <c r="I22" s="18"/>
      <c r="K22" s="18"/>
      <c r="L22" s="117"/>
    </row>
    <row r="23" spans="1:28" ht="27" customHeight="1" x14ac:dyDescent="0.2">
      <c r="A23" s="24">
        <v>9</v>
      </c>
      <c r="B23" s="115">
        <v>0.51527777777777783</v>
      </c>
      <c r="C23" s="31" t="s">
        <v>4</v>
      </c>
      <c r="D23" s="128" t="s">
        <v>387</v>
      </c>
      <c r="E23" s="14" t="s">
        <v>61</v>
      </c>
      <c r="F23" s="18" t="s">
        <v>388</v>
      </c>
      <c r="G23" s="22" t="s">
        <v>389</v>
      </c>
      <c r="H23" s="18" t="s">
        <v>390</v>
      </c>
      <c r="I23" s="18"/>
      <c r="K23" s="32"/>
      <c r="L23" s="117"/>
    </row>
    <row r="24" spans="1:28" ht="27" customHeight="1" x14ac:dyDescent="0.2">
      <c r="A24" s="24">
        <v>10</v>
      </c>
      <c r="B24" s="30">
        <v>0.51527777777777783</v>
      </c>
      <c r="C24" s="104" t="s">
        <v>391</v>
      </c>
      <c r="D24" s="23" t="s">
        <v>16</v>
      </c>
      <c r="E24" s="23" t="s">
        <v>338</v>
      </c>
      <c r="F24" s="131" t="s">
        <v>392</v>
      </c>
      <c r="G24" s="131"/>
      <c r="H24" s="32"/>
      <c r="I24" s="32"/>
      <c r="J24" s="131"/>
      <c r="K24" s="32"/>
      <c r="L24" s="117"/>
    </row>
    <row r="25" spans="1:28" ht="27" customHeight="1" x14ac:dyDescent="0.2">
      <c r="A25" s="133">
        <v>21</v>
      </c>
      <c r="B25" s="115">
        <v>0.51527777777777783</v>
      </c>
      <c r="C25" s="104" t="s">
        <v>393</v>
      </c>
      <c r="D25" s="128" t="s">
        <v>371</v>
      </c>
      <c r="E25" s="14" t="s">
        <v>394</v>
      </c>
      <c r="F25" s="18" t="s">
        <v>395</v>
      </c>
      <c r="H25" s="18"/>
      <c r="I25" s="18"/>
      <c r="K25" s="32"/>
      <c r="L25" s="117"/>
    </row>
    <row r="26" spans="1:28" ht="27" customHeight="1" x14ac:dyDescent="0.2">
      <c r="A26" s="24">
        <v>11</v>
      </c>
      <c r="B26" s="115">
        <v>0.51597222222222217</v>
      </c>
      <c r="C26" s="12" t="s">
        <v>396</v>
      </c>
      <c r="D26" s="14" t="s">
        <v>14</v>
      </c>
      <c r="E26" s="14" t="s">
        <v>61</v>
      </c>
      <c r="F26" s="18" t="s">
        <v>397</v>
      </c>
      <c r="G26" s="22" t="s">
        <v>398</v>
      </c>
      <c r="H26" s="18" t="s">
        <v>399</v>
      </c>
      <c r="I26" s="134" t="s">
        <v>400</v>
      </c>
      <c r="K26" s="22" t="s">
        <v>401</v>
      </c>
      <c r="L26" s="117"/>
    </row>
    <row r="27" spans="1:28" ht="27" customHeight="1" x14ac:dyDescent="0.2">
      <c r="A27" s="24">
        <v>12</v>
      </c>
      <c r="B27" s="115">
        <v>0.51666666666666672</v>
      </c>
      <c r="C27" s="12" t="s">
        <v>402</v>
      </c>
      <c r="D27" s="128" t="s">
        <v>387</v>
      </c>
      <c r="E27" s="14" t="s">
        <v>61</v>
      </c>
      <c r="F27" s="18" t="s">
        <v>403</v>
      </c>
      <c r="G27" s="22" t="s">
        <v>404</v>
      </c>
      <c r="H27" s="18" t="s">
        <v>405</v>
      </c>
      <c r="I27" s="18"/>
      <c r="K27" s="18"/>
      <c r="L27" s="117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</row>
    <row r="28" spans="1:28" ht="27" customHeight="1" x14ac:dyDescent="0.2">
      <c r="A28" s="24">
        <v>13</v>
      </c>
      <c r="B28" s="115">
        <v>0.51666666666666672</v>
      </c>
      <c r="C28" s="12" t="s">
        <v>142</v>
      </c>
      <c r="D28" s="14" t="s">
        <v>47</v>
      </c>
      <c r="E28" s="14" t="s">
        <v>373</v>
      </c>
      <c r="F28" s="18" t="s">
        <v>406</v>
      </c>
      <c r="G28" s="22" t="s">
        <v>407</v>
      </c>
      <c r="H28" s="18"/>
      <c r="I28" s="18"/>
      <c r="K28" s="18"/>
      <c r="L28" s="117"/>
    </row>
    <row r="29" spans="1:28" ht="27" customHeight="1" x14ac:dyDescent="0.2">
      <c r="A29" s="35">
        <v>14</v>
      </c>
      <c r="B29" s="115">
        <v>0.51666666666666672</v>
      </c>
      <c r="C29" s="12" t="s">
        <v>142</v>
      </c>
      <c r="D29" s="128" t="s">
        <v>408</v>
      </c>
      <c r="E29" s="14" t="s">
        <v>394</v>
      </c>
      <c r="F29" s="18" t="s">
        <v>409</v>
      </c>
      <c r="G29" s="22" t="s">
        <v>410</v>
      </c>
      <c r="H29" s="18" t="s">
        <v>411</v>
      </c>
      <c r="I29" s="18"/>
      <c r="K29" s="18"/>
      <c r="L29" s="117"/>
    </row>
    <row r="30" spans="1:28" ht="27" customHeight="1" x14ac:dyDescent="0.2">
      <c r="A30" s="24">
        <v>15</v>
      </c>
      <c r="B30" s="115">
        <v>0.51736111111111105</v>
      </c>
      <c r="C30" s="63" t="s">
        <v>4</v>
      </c>
      <c r="D30" s="14" t="s">
        <v>262</v>
      </c>
      <c r="E30" s="14" t="s">
        <v>338</v>
      </c>
      <c r="F30" s="22" t="s">
        <v>412</v>
      </c>
      <c r="G30" s="22" t="s">
        <v>413</v>
      </c>
      <c r="L30" s="117"/>
    </row>
    <row r="31" spans="1:28" ht="27" customHeight="1" x14ac:dyDescent="0.2">
      <c r="A31" s="25">
        <v>16</v>
      </c>
      <c r="B31" s="115">
        <v>0.5180555555555556</v>
      </c>
      <c r="C31" s="12" t="s">
        <v>414</v>
      </c>
      <c r="D31" s="13" t="s">
        <v>14</v>
      </c>
      <c r="E31" s="14" t="s">
        <v>338</v>
      </c>
      <c r="F31" s="18" t="s">
        <v>415</v>
      </c>
      <c r="G31" s="22" t="s">
        <v>416</v>
      </c>
      <c r="H31" s="18" t="s">
        <v>417</v>
      </c>
      <c r="I31" s="18" t="s">
        <v>418</v>
      </c>
      <c r="K31" s="18" t="s">
        <v>419</v>
      </c>
      <c r="L31" s="117"/>
    </row>
    <row r="32" spans="1:28" ht="27" customHeight="1" x14ac:dyDescent="0.2">
      <c r="A32" s="24">
        <v>17</v>
      </c>
      <c r="B32" s="115">
        <v>0.51874999999999993</v>
      </c>
      <c r="C32" s="22" t="s">
        <v>26</v>
      </c>
      <c r="D32" s="14" t="s">
        <v>262</v>
      </c>
      <c r="E32" s="14" t="s">
        <v>61</v>
      </c>
      <c r="F32" s="22" t="s">
        <v>420</v>
      </c>
      <c r="G32" s="22" t="s">
        <v>421</v>
      </c>
      <c r="L32" s="117"/>
    </row>
    <row r="33" spans="1:28" ht="27" customHeight="1" x14ac:dyDescent="0.2">
      <c r="A33" s="24">
        <v>18</v>
      </c>
      <c r="B33" s="115">
        <v>0.52013888888888882</v>
      </c>
      <c r="C33" s="12" t="s">
        <v>422</v>
      </c>
      <c r="D33" s="14" t="s">
        <v>16</v>
      </c>
      <c r="E33" s="14" t="s">
        <v>338</v>
      </c>
      <c r="F33" s="18" t="s">
        <v>423</v>
      </c>
      <c r="H33" s="18"/>
      <c r="I33" s="18"/>
      <c r="K33" s="18"/>
      <c r="L33" s="117"/>
    </row>
    <row r="34" spans="1:28" ht="27" customHeight="1" x14ac:dyDescent="0.2">
      <c r="A34" s="24">
        <v>19</v>
      </c>
      <c r="B34" s="115">
        <v>0.52013888888888882</v>
      </c>
      <c r="C34" s="12" t="s">
        <v>137</v>
      </c>
      <c r="D34" s="23" t="s">
        <v>14</v>
      </c>
      <c r="E34" s="14" t="s">
        <v>61</v>
      </c>
      <c r="F34" s="18" t="s">
        <v>424</v>
      </c>
      <c r="G34" s="22" t="s">
        <v>425</v>
      </c>
      <c r="H34" s="18" t="s">
        <v>426</v>
      </c>
      <c r="I34" s="18" t="s">
        <v>427</v>
      </c>
      <c r="K34" s="18" t="s">
        <v>428</v>
      </c>
      <c r="L34" s="117"/>
    </row>
    <row r="35" spans="1:28" ht="27" customHeight="1" x14ac:dyDescent="0.2">
      <c r="A35" s="24">
        <v>20</v>
      </c>
      <c r="B35" s="115">
        <v>0.52013888888888882</v>
      </c>
      <c r="C35" s="12" t="s">
        <v>26</v>
      </c>
      <c r="D35" s="14" t="s">
        <v>16</v>
      </c>
      <c r="E35" s="14" t="s">
        <v>429</v>
      </c>
      <c r="F35" s="18" t="s">
        <v>430</v>
      </c>
      <c r="H35" s="18"/>
      <c r="I35" s="18"/>
      <c r="K35" s="18"/>
      <c r="L35" s="117"/>
    </row>
    <row r="36" spans="1:28" s="131" customFormat="1" ht="27" customHeight="1" x14ac:dyDescent="0.2">
      <c r="A36" s="133">
        <v>48</v>
      </c>
      <c r="B36" s="115">
        <v>0.52083333333333337</v>
      </c>
      <c r="C36" s="104" t="s">
        <v>431</v>
      </c>
      <c r="D36" s="135" t="s">
        <v>432</v>
      </c>
      <c r="E36" s="14" t="s">
        <v>61</v>
      </c>
      <c r="F36" s="18" t="s">
        <v>433</v>
      </c>
      <c r="G36" s="22" t="s">
        <v>434</v>
      </c>
      <c r="H36" s="18" t="s">
        <v>435</v>
      </c>
      <c r="I36" s="18"/>
      <c r="J36" s="22"/>
      <c r="K36" s="18"/>
      <c r="L36" s="132"/>
    </row>
    <row r="37" spans="1:28" ht="27" customHeight="1" x14ac:dyDescent="0.2">
      <c r="A37" s="133">
        <v>49</v>
      </c>
      <c r="B37" s="115">
        <v>0.52222222222222225</v>
      </c>
      <c r="C37" s="104" t="s">
        <v>436</v>
      </c>
      <c r="D37" s="135" t="s">
        <v>14</v>
      </c>
      <c r="E37" s="14" t="s">
        <v>338</v>
      </c>
      <c r="F37" s="18" t="s">
        <v>437</v>
      </c>
      <c r="G37" s="22" t="s">
        <v>438</v>
      </c>
      <c r="H37" s="18" t="s">
        <v>439</v>
      </c>
      <c r="I37" s="18" t="s">
        <v>440</v>
      </c>
      <c r="K37" s="18" t="s">
        <v>441</v>
      </c>
      <c r="L37" s="129"/>
      <c r="M37" s="136"/>
      <c r="N37" s="121"/>
    </row>
    <row r="38" spans="1:28" ht="27" customHeight="1" x14ac:dyDescent="0.2">
      <c r="A38" s="35">
        <v>22</v>
      </c>
      <c r="B38" s="115">
        <v>0.52361111111111114</v>
      </c>
      <c r="C38" s="104" t="s">
        <v>137</v>
      </c>
      <c r="D38" s="23" t="s">
        <v>442</v>
      </c>
      <c r="E38" s="14" t="s">
        <v>61</v>
      </c>
      <c r="F38" s="22" t="s">
        <v>443</v>
      </c>
      <c r="G38" s="22" t="s">
        <v>444</v>
      </c>
      <c r="H38" s="18"/>
      <c r="I38" s="18"/>
      <c r="K38" s="18"/>
      <c r="L38" s="117"/>
    </row>
    <row r="39" spans="1:28" ht="27" customHeight="1" x14ac:dyDescent="0.2">
      <c r="A39" s="24">
        <v>23</v>
      </c>
      <c r="B39" s="115">
        <v>0.52361111111111114</v>
      </c>
      <c r="C39" s="12" t="s">
        <v>445</v>
      </c>
      <c r="D39" s="23" t="s">
        <v>14</v>
      </c>
      <c r="E39" s="14" t="s">
        <v>446</v>
      </c>
      <c r="F39" s="18" t="s">
        <v>447</v>
      </c>
      <c r="G39" s="22" t="s">
        <v>448</v>
      </c>
      <c r="H39" s="18" t="s">
        <v>449</v>
      </c>
      <c r="I39" s="18" t="s">
        <v>450</v>
      </c>
      <c r="K39" s="18" t="s">
        <v>451</v>
      </c>
      <c r="L39" s="117"/>
    </row>
    <row r="40" spans="1:28" ht="27" customHeight="1" x14ac:dyDescent="0.2">
      <c r="A40" s="25">
        <v>24</v>
      </c>
      <c r="B40" s="115">
        <v>0.52361111111111114</v>
      </c>
      <c r="C40" s="12" t="s">
        <v>345</v>
      </c>
      <c r="D40" s="14" t="s">
        <v>16</v>
      </c>
      <c r="E40" s="14" t="s">
        <v>338</v>
      </c>
      <c r="F40" s="18" t="s">
        <v>452</v>
      </c>
      <c r="H40" s="18"/>
      <c r="I40" s="18"/>
      <c r="K40" s="18"/>
      <c r="L40" s="117"/>
    </row>
    <row r="41" spans="1:28" ht="27" customHeight="1" x14ac:dyDescent="0.2">
      <c r="A41" s="24">
        <v>25</v>
      </c>
      <c r="B41" s="115">
        <v>0.52361111111111114</v>
      </c>
      <c r="C41" s="12" t="s">
        <v>26</v>
      </c>
      <c r="D41" s="14" t="s">
        <v>14</v>
      </c>
      <c r="E41" s="14" t="s">
        <v>61</v>
      </c>
      <c r="F41" s="18" t="s">
        <v>453</v>
      </c>
      <c r="G41" s="22" t="s">
        <v>454</v>
      </c>
      <c r="H41" s="18" t="s">
        <v>455</v>
      </c>
      <c r="I41" s="32" t="s">
        <v>456</v>
      </c>
      <c r="J41" s="131"/>
      <c r="K41" s="18" t="s">
        <v>457</v>
      </c>
      <c r="L41" s="117"/>
    </row>
    <row r="42" spans="1:28" s="118" customFormat="1" ht="27" customHeight="1" x14ac:dyDescent="0.2">
      <c r="A42" s="24">
        <v>26</v>
      </c>
      <c r="B42" s="115">
        <v>0.52500000000000002</v>
      </c>
      <c r="C42" s="12" t="s">
        <v>458</v>
      </c>
      <c r="D42" s="23" t="s">
        <v>442</v>
      </c>
      <c r="E42" s="14" t="s">
        <v>61</v>
      </c>
      <c r="F42" s="18" t="s">
        <v>459</v>
      </c>
      <c r="G42" s="22" t="s">
        <v>460</v>
      </c>
      <c r="H42" s="18"/>
      <c r="I42" s="18"/>
      <c r="J42" s="22"/>
      <c r="K42" s="18"/>
      <c r="L42" s="117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</row>
    <row r="43" spans="1:28" ht="27" customHeight="1" x14ac:dyDescent="0.2">
      <c r="A43" s="24">
        <v>27</v>
      </c>
      <c r="B43" s="30">
        <v>0.52569444444444446</v>
      </c>
      <c r="C43" s="12" t="s">
        <v>461</v>
      </c>
      <c r="D43" s="14" t="s">
        <v>41</v>
      </c>
      <c r="E43" s="14" t="s">
        <v>338</v>
      </c>
      <c r="F43" s="32" t="s">
        <v>462</v>
      </c>
      <c r="G43" s="22" t="s">
        <v>463</v>
      </c>
      <c r="H43" s="18" t="s">
        <v>464</v>
      </c>
      <c r="I43" s="18" t="s">
        <v>465</v>
      </c>
      <c r="K43" s="32"/>
    </row>
    <row r="44" spans="1:28" ht="27" customHeight="1" x14ac:dyDescent="0.2">
      <c r="A44" s="24">
        <v>28</v>
      </c>
      <c r="B44" s="115">
        <v>0.52569444444444446</v>
      </c>
      <c r="C44" s="12" t="s">
        <v>466</v>
      </c>
      <c r="D44" s="13" t="s">
        <v>6</v>
      </c>
      <c r="E44" s="14" t="s">
        <v>338</v>
      </c>
      <c r="F44" s="18" t="s">
        <v>467</v>
      </c>
      <c r="G44" s="22" t="s">
        <v>468</v>
      </c>
      <c r="H44" s="18" t="s">
        <v>469</v>
      </c>
      <c r="I44" s="18" t="s">
        <v>470</v>
      </c>
      <c r="J44" s="22" t="s">
        <v>471</v>
      </c>
      <c r="K44" s="18"/>
      <c r="L44" s="117"/>
    </row>
    <row r="45" spans="1:28" ht="27" customHeight="1" x14ac:dyDescent="0.2">
      <c r="A45" s="24">
        <v>29</v>
      </c>
      <c r="B45" s="115">
        <v>0.52638888888888891</v>
      </c>
      <c r="C45" s="12" t="s">
        <v>472</v>
      </c>
      <c r="D45" s="14" t="s">
        <v>41</v>
      </c>
      <c r="E45" s="14" t="s">
        <v>429</v>
      </c>
      <c r="F45" s="18" t="s">
        <v>473</v>
      </c>
      <c r="G45" s="22" t="s">
        <v>474</v>
      </c>
      <c r="H45" s="18" t="s">
        <v>475</v>
      </c>
      <c r="I45" s="18" t="s">
        <v>476</v>
      </c>
      <c r="J45" s="18"/>
      <c r="K45" s="18"/>
      <c r="L45" s="117"/>
    </row>
    <row r="46" spans="1:28" ht="27" customHeight="1" x14ac:dyDescent="0.2">
      <c r="A46" s="35">
        <v>30</v>
      </c>
      <c r="B46" s="115">
        <v>0.52708333333333335</v>
      </c>
      <c r="C46" s="12" t="s">
        <v>477</v>
      </c>
      <c r="D46" s="14" t="s">
        <v>16</v>
      </c>
      <c r="E46" s="14" t="s">
        <v>338</v>
      </c>
      <c r="F46" s="22" t="s">
        <v>478</v>
      </c>
      <c r="H46" s="18"/>
      <c r="I46" s="18"/>
      <c r="K46" s="18"/>
      <c r="L46" s="117"/>
    </row>
    <row r="47" spans="1:28" ht="27" customHeight="1" x14ac:dyDescent="0.2">
      <c r="A47" s="24">
        <v>31</v>
      </c>
      <c r="B47" s="115">
        <v>0.52708333333333335</v>
      </c>
      <c r="C47" s="12" t="s">
        <v>145</v>
      </c>
      <c r="D47" s="14" t="s">
        <v>16</v>
      </c>
      <c r="E47" s="14" t="s">
        <v>338</v>
      </c>
      <c r="F47" s="18" t="s">
        <v>479</v>
      </c>
      <c r="H47" s="18"/>
      <c r="I47" s="18"/>
      <c r="K47" s="18"/>
      <c r="L47" s="117"/>
    </row>
    <row r="48" spans="1:28" ht="27" customHeight="1" x14ac:dyDescent="0.2">
      <c r="A48" s="25">
        <v>32</v>
      </c>
      <c r="B48" s="115">
        <v>0.52708333333333335</v>
      </c>
      <c r="C48" s="12" t="s">
        <v>94</v>
      </c>
      <c r="D48" s="13" t="s">
        <v>480</v>
      </c>
      <c r="E48" s="14" t="s">
        <v>61</v>
      </c>
      <c r="F48" s="18" t="s">
        <v>481</v>
      </c>
      <c r="G48" s="22" t="s">
        <v>482</v>
      </c>
      <c r="H48" s="18" t="s">
        <v>483</v>
      </c>
      <c r="I48" s="18" t="s">
        <v>484</v>
      </c>
      <c r="K48" s="18"/>
      <c r="L48" s="117"/>
    </row>
    <row r="49" spans="1:12" ht="27" customHeight="1" x14ac:dyDescent="0.2">
      <c r="A49" s="24">
        <v>33</v>
      </c>
      <c r="B49" s="115">
        <v>0.52777777777777779</v>
      </c>
      <c r="C49" s="12" t="s">
        <v>485</v>
      </c>
      <c r="D49" s="14" t="s">
        <v>14</v>
      </c>
      <c r="E49" s="14" t="s">
        <v>338</v>
      </c>
      <c r="F49" s="18" t="s">
        <v>486</v>
      </c>
      <c r="G49" s="22" t="s">
        <v>487</v>
      </c>
      <c r="H49" s="18" t="s">
        <v>488</v>
      </c>
      <c r="I49" s="18" t="s">
        <v>489</v>
      </c>
      <c r="K49" s="18" t="s">
        <v>490</v>
      </c>
      <c r="L49" s="117"/>
    </row>
    <row r="50" spans="1:12" ht="27" customHeight="1" x14ac:dyDescent="0.2">
      <c r="A50" s="24">
        <v>34</v>
      </c>
      <c r="B50" s="115">
        <v>0.52847222222222223</v>
      </c>
      <c r="C50" s="137" t="s">
        <v>491</v>
      </c>
      <c r="D50" s="14" t="s">
        <v>14</v>
      </c>
      <c r="E50" s="14" t="s">
        <v>61</v>
      </c>
      <c r="F50" s="22" t="s">
        <v>492</v>
      </c>
      <c r="G50" s="22" t="s">
        <v>493</v>
      </c>
      <c r="H50" s="22" t="s">
        <v>584</v>
      </c>
      <c r="I50" s="22" t="s">
        <v>494</v>
      </c>
      <c r="K50" s="22" t="s">
        <v>495</v>
      </c>
      <c r="L50" s="117"/>
    </row>
    <row r="51" spans="1:12" ht="27" customHeight="1" x14ac:dyDescent="0.2">
      <c r="A51" s="24">
        <v>35</v>
      </c>
      <c r="B51" s="115">
        <v>0.52916666666666667</v>
      </c>
      <c r="C51" s="12" t="s">
        <v>496</v>
      </c>
      <c r="D51" s="14" t="s">
        <v>41</v>
      </c>
      <c r="E51" s="14" t="s">
        <v>338</v>
      </c>
      <c r="F51" s="18" t="s">
        <v>497</v>
      </c>
      <c r="G51" s="22" t="s">
        <v>498</v>
      </c>
      <c r="H51" s="18" t="s">
        <v>499</v>
      </c>
      <c r="I51" s="18" t="s">
        <v>500</v>
      </c>
      <c r="K51" s="32"/>
      <c r="L51" s="117"/>
    </row>
    <row r="52" spans="1:12" ht="27.6" customHeight="1" x14ac:dyDescent="0.2">
      <c r="A52" s="24">
        <v>36</v>
      </c>
      <c r="B52" s="115">
        <v>0.53055555555555556</v>
      </c>
      <c r="C52" s="12" t="s">
        <v>4</v>
      </c>
      <c r="D52" s="14" t="s">
        <v>14</v>
      </c>
      <c r="E52" s="14" t="s">
        <v>338</v>
      </c>
      <c r="F52" s="18" t="s">
        <v>501</v>
      </c>
      <c r="G52" s="22" t="s">
        <v>502</v>
      </c>
      <c r="H52" s="18" t="s">
        <v>503</v>
      </c>
      <c r="I52" s="18" t="s">
        <v>504</v>
      </c>
      <c r="K52" s="18" t="s">
        <v>505</v>
      </c>
      <c r="L52" s="117"/>
    </row>
    <row r="53" spans="1:12" ht="27" customHeight="1" x14ac:dyDescent="0.2">
      <c r="A53" s="24">
        <v>37</v>
      </c>
      <c r="B53" s="115">
        <v>0.53055555555555556</v>
      </c>
      <c r="C53" s="12" t="s">
        <v>477</v>
      </c>
      <c r="D53" s="14" t="s">
        <v>16</v>
      </c>
      <c r="E53" s="14" t="s">
        <v>506</v>
      </c>
      <c r="F53" s="18" t="s">
        <v>507</v>
      </c>
      <c r="H53" s="18"/>
      <c r="I53" s="18"/>
      <c r="K53" s="18"/>
      <c r="L53" s="117"/>
    </row>
    <row r="54" spans="1:12" ht="27" customHeight="1" x14ac:dyDescent="0.2">
      <c r="A54" s="35">
        <v>38</v>
      </c>
      <c r="B54" s="115">
        <v>0.53125</v>
      </c>
      <c r="C54" s="12" t="s">
        <v>485</v>
      </c>
      <c r="D54" s="13" t="s">
        <v>14</v>
      </c>
      <c r="E54" s="14" t="s">
        <v>338</v>
      </c>
      <c r="F54" s="18" t="s">
        <v>508</v>
      </c>
      <c r="G54" s="22" t="s">
        <v>509</v>
      </c>
      <c r="H54" s="18" t="s">
        <v>510</v>
      </c>
      <c r="I54" s="18" t="s">
        <v>511</v>
      </c>
      <c r="K54" s="18" t="s">
        <v>512</v>
      </c>
    </row>
    <row r="55" spans="1:12" ht="27.6" customHeight="1" x14ac:dyDescent="0.2">
      <c r="A55" s="24">
        <v>39</v>
      </c>
      <c r="B55" s="115">
        <v>0.53194444444444444</v>
      </c>
      <c r="C55" s="12" t="s">
        <v>496</v>
      </c>
      <c r="D55" s="23" t="s">
        <v>6</v>
      </c>
      <c r="E55" s="14" t="s">
        <v>61</v>
      </c>
      <c r="F55" s="18" t="s">
        <v>513</v>
      </c>
      <c r="G55" s="22" t="s">
        <v>514</v>
      </c>
      <c r="H55" s="18" t="s">
        <v>515</v>
      </c>
      <c r="I55" s="18" t="s">
        <v>516</v>
      </c>
      <c r="J55" s="22" t="s">
        <v>517</v>
      </c>
      <c r="K55" s="18"/>
      <c r="L55" s="117"/>
    </row>
    <row r="56" spans="1:12" ht="27" customHeight="1" x14ac:dyDescent="0.2">
      <c r="A56" s="25">
        <v>40</v>
      </c>
      <c r="B56" s="115">
        <v>0.53402777777777777</v>
      </c>
      <c r="C56" s="12" t="s">
        <v>518</v>
      </c>
      <c r="D56" s="14" t="s">
        <v>41</v>
      </c>
      <c r="E56" s="14" t="s">
        <v>61</v>
      </c>
      <c r="F56" s="18" t="s">
        <v>519</v>
      </c>
      <c r="G56" s="22" t="s">
        <v>520</v>
      </c>
      <c r="H56" s="18" t="s">
        <v>521</v>
      </c>
      <c r="I56" s="18" t="s">
        <v>522</v>
      </c>
      <c r="K56" s="32"/>
      <c r="L56" s="117"/>
    </row>
    <row r="57" spans="1:12" ht="27" customHeight="1" x14ac:dyDescent="0.2">
      <c r="A57" s="24">
        <v>41</v>
      </c>
      <c r="B57" s="115">
        <v>0.53472222222222221</v>
      </c>
      <c r="C57" s="12" t="s">
        <v>4</v>
      </c>
      <c r="D57" s="14" t="s">
        <v>47</v>
      </c>
      <c r="E57" s="14" t="s">
        <v>61</v>
      </c>
      <c r="F57" s="18" t="s">
        <v>523</v>
      </c>
      <c r="G57" s="22" t="s">
        <v>524</v>
      </c>
      <c r="H57" s="18"/>
      <c r="I57" s="18"/>
      <c r="K57" s="18"/>
      <c r="L57" s="117"/>
    </row>
    <row r="58" spans="1:12" ht="39.6" customHeight="1" x14ac:dyDescent="0.2">
      <c r="A58" s="24">
        <v>42</v>
      </c>
      <c r="B58" s="115">
        <v>0.53611111111111109</v>
      </c>
      <c r="C58" s="12" t="s">
        <v>525</v>
      </c>
      <c r="D58" s="14" t="s">
        <v>526</v>
      </c>
      <c r="E58" s="14"/>
      <c r="F58" s="18" t="s">
        <v>527</v>
      </c>
      <c r="G58" s="22" t="s">
        <v>528</v>
      </c>
      <c r="H58" s="18" t="s">
        <v>529</v>
      </c>
      <c r="I58" s="18"/>
      <c r="K58" s="18"/>
      <c r="L58" s="117"/>
    </row>
    <row r="59" spans="1:12" ht="27" customHeight="1" x14ac:dyDescent="0.2">
      <c r="A59" s="24">
        <v>43</v>
      </c>
      <c r="B59" s="30">
        <v>0.53611111111111109</v>
      </c>
      <c r="C59" s="12" t="s">
        <v>4</v>
      </c>
      <c r="D59" s="14" t="s">
        <v>47</v>
      </c>
      <c r="E59" s="14" t="s">
        <v>61</v>
      </c>
      <c r="F59" s="18" t="s">
        <v>530</v>
      </c>
      <c r="G59" s="22" t="s">
        <v>531</v>
      </c>
      <c r="H59" s="18"/>
      <c r="I59" s="18"/>
      <c r="K59" s="32"/>
      <c r="L59" s="117"/>
    </row>
    <row r="60" spans="1:12" s="139" customFormat="1" ht="27" customHeight="1" x14ac:dyDescent="0.2">
      <c r="A60" s="24">
        <v>44</v>
      </c>
      <c r="B60" s="115">
        <v>0.53611111111111109</v>
      </c>
      <c r="C60" s="12" t="s">
        <v>477</v>
      </c>
      <c r="D60" s="23" t="s">
        <v>47</v>
      </c>
      <c r="E60" s="14" t="s">
        <v>338</v>
      </c>
      <c r="F60" s="18" t="s">
        <v>532</v>
      </c>
      <c r="G60" s="22" t="s">
        <v>533</v>
      </c>
      <c r="H60" s="18"/>
      <c r="I60" s="18"/>
      <c r="J60" s="22"/>
      <c r="K60" s="18"/>
      <c r="L60" s="138"/>
    </row>
    <row r="61" spans="1:12" ht="27" customHeight="1" x14ac:dyDescent="0.2">
      <c r="A61" s="24">
        <v>45</v>
      </c>
      <c r="B61" s="115">
        <v>0.53680555555555554</v>
      </c>
      <c r="C61" s="12" t="s">
        <v>534</v>
      </c>
      <c r="D61" s="14" t="s">
        <v>14</v>
      </c>
      <c r="E61" s="14" t="s">
        <v>394</v>
      </c>
      <c r="F61" s="18" t="s">
        <v>535</v>
      </c>
      <c r="G61" s="131" t="s">
        <v>536</v>
      </c>
      <c r="H61" s="18" t="s">
        <v>537</v>
      </c>
      <c r="I61" s="18" t="s">
        <v>538</v>
      </c>
      <c r="J61" s="18"/>
      <c r="K61" s="18"/>
    </row>
    <row r="62" spans="1:12" ht="27" customHeight="1" x14ac:dyDescent="0.2">
      <c r="A62" s="35">
        <v>46</v>
      </c>
      <c r="B62" s="30">
        <v>0.53680555555555554</v>
      </c>
      <c r="C62" s="12" t="s">
        <v>539</v>
      </c>
      <c r="D62" s="23" t="s">
        <v>480</v>
      </c>
      <c r="E62" s="14" t="s">
        <v>338</v>
      </c>
      <c r="F62" s="18" t="s">
        <v>540</v>
      </c>
      <c r="G62" s="22" t="s">
        <v>541</v>
      </c>
      <c r="H62" s="18" t="s">
        <v>542</v>
      </c>
      <c r="I62" s="18" t="s">
        <v>543</v>
      </c>
      <c r="K62" s="18"/>
    </row>
    <row r="63" spans="1:12" ht="27" customHeight="1" x14ac:dyDescent="0.2">
      <c r="A63" s="24">
        <v>47</v>
      </c>
      <c r="B63" s="115">
        <v>0.54236111111111118</v>
      </c>
      <c r="C63" s="12" t="s">
        <v>544</v>
      </c>
      <c r="D63" s="13" t="s">
        <v>6</v>
      </c>
      <c r="E63" s="14" t="s">
        <v>338</v>
      </c>
      <c r="F63" s="18" t="s">
        <v>545</v>
      </c>
      <c r="G63" s="22" t="s">
        <v>546</v>
      </c>
      <c r="H63" s="18" t="s">
        <v>547</v>
      </c>
      <c r="I63" s="18" t="s">
        <v>548</v>
      </c>
      <c r="J63" s="22" t="s">
        <v>549</v>
      </c>
      <c r="K63" s="18"/>
    </row>
    <row r="64" spans="1:12" ht="27" customHeight="1" x14ac:dyDescent="0.2">
      <c r="A64" s="24"/>
      <c r="B64" s="115"/>
      <c r="C64" s="12"/>
      <c r="D64" s="14"/>
      <c r="E64" s="14"/>
      <c r="F64" s="18"/>
      <c r="G64" s="18"/>
      <c r="H64" s="18"/>
      <c r="I64" s="18"/>
      <c r="J64" s="14"/>
      <c r="K64" s="18"/>
      <c r="L64" s="117"/>
    </row>
    <row r="65" spans="1:12" s="113" customFormat="1" ht="18" customHeight="1" x14ac:dyDescent="0.2">
      <c r="A65" s="52"/>
      <c r="B65" s="109" t="s">
        <v>9</v>
      </c>
      <c r="C65" s="110" t="s">
        <v>10</v>
      </c>
      <c r="D65" s="111" t="s">
        <v>11</v>
      </c>
      <c r="E65" s="111" t="s">
        <v>12</v>
      </c>
      <c r="F65" s="112"/>
      <c r="G65" s="112"/>
      <c r="H65" s="112" t="s">
        <v>8</v>
      </c>
      <c r="I65" s="112"/>
      <c r="J65" s="111"/>
      <c r="K65" s="112"/>
      <c r="L65" s="140"/>
    </row>
    <row r="66" spans="1:12" ht="27" customHeight="1" x14ac:dyDescent="0.2">
      <c r="A66" s="24">
        <v>100</v>
      </c>
      <c r="B66" s="115">
        <v>0.54722222222222217</v>
      </c>
      <c r="C66" s="12" t="s">
        <v>26</v>
      </c>
      <c r="D66" s="128" t="s">
        <v>550</v>
      </c>
      <c r="E66" s="14" t="s">
        <v>551</v>
      </c>
      <c r="F66" s="18" t="s">
        <v>552</v>
      </c>
      <c r="H66" s="18"/>
      <c r="I66" s="18"/>
      <c r="K66" s="18"/>
      <c r="L66" s="117"/>
    </row>
    <row r="67" spans="1:12" ht="27" customHeight="1" x14ac:dyDescent="0.2">
      <c r="A67" s="24">
        <v>101</v>
      </c>
      <c r="B67" s="115">
        <v>0.5541666666666667</v>
      </c>
      <c r="C67" s="12" t="s">
        <v>553</v>
      </c>
      <c r="D67" s="14" t="s">
        <v>14</v>
      </c>
      <c r="E67" s="14" t="s">
        <v>554</v>
      </c>
      <c r="F67" s="18" t="s">
        <v>555</v>
      </c>
      <c r="G67" s="22" t="s">
        <v>556</v>
      </c>
      <c r="H67" s="18" t="s">
        <v>557</v>
      </c>
      <c r="I67" s="18" t="s">
        <v>558</v>
      </c>
      <c r="K67" s="18" t="s">
        <v>559</v>
      </c>
      <c r="L67" s="117"/>
    </row>
    <row r="68" spans="1:12" ht="27" customHeight="1" x14ac:dyDescent="0.2">
      <c r="A68" s="24">
        <v>102</v>
      </c>
      <c r="B68" s="115">
        <v>0.55625000000000002</v>
      </c>
      <c r="C68" s="12" t="s">
        <v>26</v>
      </c>
      <c r="D68" s="14" t="s">
        <v>47</v>
      </c>
      <c r="E68" s="14" t="s">
        <v>551</v>
      </c>
      <c r="F68" s="18" t="s">
        <v>560</v>
      </c>
      <c r="G68" s="22" t="s">
        <v>561</v>
      </c>
      <c r="H68" s="18"/>
      <c r="I68" s="18"/>
      <c r="K68" s="18"/>
      <c r="L68" s="117"/>
    </row>
    <row r="69" spans="1:12" ht="41.45" customHeight="1" x14ac:dyDescent="0.2">
      <c r="A69" s="24">
        <v>104</v>
      </c>
      <c r="B69" s="115">
        <v>0.55763888888888891</v>
      </c>
      <c r="C69" s="12" t="s">
        <v>562</v>
      </c>
      <c r="D69" s="14" t="s">
        <v>563</v>
      </c>
      <c r="E69" s="14" t="s">
        <v>564</v>
      </c>
      <c r="F69" s="18" t="s">
        <v>565</v>
      </c>
      <c r="G69" s="22" t="s">
        <v>566</v>
      </c>
      <c r="H69" s="18" t="s">
        <v>567</v>
      </c>
      <c r="I69" s="18" t="s">
        <v>568</v>
      </c>
      <c r="K69" s="18" t="s">
        <v>569</v>
      </c>
      <c r="L69" s="117"/>
    </row>
    <row r="70" spans="1:12" ht="27" customHeight="1" x14ac:dyDescent="0.2">
      <c r="A70" s="24">
        <v>105</v>
      </c>
      <c r="B70" s="115">
        <v>0.55902777777777779</v>
      </c>
      <c r="C70" s="12" t="s">
        <v>570</v>
      </c>
      <c r="D70" s="14" t="s">
        <v>47</v>
      </c>
      <c r="E70" s="14" t="s">
        <v>551</v>
      </c>
      <c r="F70" s="18" t="s">
        <v>571</v>
      </c>
      <c r="G70" s="22" t="s">
        <v>572</v>
      </c>
      <c r="H70" s="18"/>
      <c r="I70" s="18"/>
      <c r="K70" s="18"/>
      <c r="L70" s="117"/>
    </row>
    <row r="71" spans="1:12" ht="27" customHeight="1" x14ac:dyDescent="0.2">
      <c r="A71" s="24">
        <v>106</v>
      </c>
      <c r="B71" s="115">
        <v>0.55972222222222223</v>
      </c>
      <c r="C71" s="12" t="s">
        <v>491</v>
      </c>
      <c r="D71" s="14" t="s">
        <v>14</v>
      </c>
      <c r="E71" s="14" t="s">
        <v>564</v>
      </c>
      <c r="F71" s="18" t="s">
        <v>573</v>
      </c>
      <c r="G71" s="22" t="s">
        <v>574</v>
      </c>
      <c r="H71" s="18" t="s">
        <v>575</v>
      </c>
      <c r="I71" s="18" t="s">
        <v>576</v>
      </c>
      <c r="K71" s="18" t="s">
        <v>577</v>
      </c>
      <c r="L71" s="117"/>
    </row>
    <row r="72" spans="1:12" ht="27.6" customHeight="1" x14ac:dyDescent="0.2">
      <c r="A72" s="24">
        <v>107</v>
      </c>
      <c r="B72" s="115">
        <v>0.56527777777777777</v>
      </c>
      <c r="C72" s="12" t="s">
        <v>4</v>
      </c>
      <c r="D72" s="14" t="s">
        <v>41</v>
      </c>
      <c r="E72" s="14" t="s">
        <v>564</v>
      </c>
      <c r="F72" s="18" t="s">
        <v>578</v>
      </c>
      <c r="G72" s="22" t="s">
        <v>579</v>
      </c>
      <c r="H72" s="18" t="s">
        <v>580</v>
      </c>
      <c r="I72" s="18" t="s">
        <v>581</v>
      </c>
      <c r="K72" s="18"/>
      <c r="L72" s="117"/>
    </row>
    <row r="73" spans="1:12" ht="27" customHeight="1" x14ac:dyDescent="0.2">
      <c r="A73" s="24"/>
      <c r="B73" s="115"/>
      <c r="C73" s="12"/>
      <c r="D73" s="14"/>
      <c r="E73" s="14"/>
      <c r="F73" s="18"/>
      <c r="H73" s="18"/>
      <c r="I73" s="18"/>
      <c r="K73" s="18"/>
      <c r="L73" s="117"/>
    </row>
    <row r="74" spans="1:12" ht="27" customHeight="1" x14ac:dyDescent="0.2">
      <c r="A74" s="24"/>
      <c r="B74" s="115"/>
      <c r="C74" s="12"/>
      <c r="D74" s="14"/>
      <c r="E74" s="14"/>
      <c r="F74" s="18"/>
      <c r="H74" s="18"/>
      <c r="I74" s="18"/>
      <c r="K74" s="18"/>
      <c r="L74" s="117"/>
    </row>
    <row r="75" spans="1:12" ht="27" customHeight="1" x14ac:dyDescent="0.2">
      <c r="A75" s="24"/>
      <c r="B75" s="115"/>
      <c r="C75" s="12"/>
      <c r="D75" s="14"/>
      <c r="E75" s="14"/>
      <c r="F75" s="18"/>
      <c r="H75" s="18"/>
      <c r="I75" s="18"/>
      <c r="K75" s="18"/>
      <c r="L75" s="117"/>
    </row>
    <row r="76" spans="1:12" ht="27" customHeight="1" x14ac:dyDescent="0.2">
      <c r="A76" s="24"/>
      <c r="B76" s="115"/>
      <c r="C76" s="12"/>
      <c r="D76" s="14"/>
      <c r="E76" s="14"/>
      <c r="F76" s="18"/>
      <c r="H76" s="18"/>
      <c r="I76" s="18"/>
      <c r="K76" s="18"/>
      <c r="L76" s="117"/>
    </row>
    <row r="77" spans="1:12" ht="27" customHeight="1" x14ac:dyDescent="0.2">
      <c r="A77" s="24"/>
      <c r="B77" s="115"/>
      <c r="C77" s="12"/>
      <c r="D77" s="14"/>
      <c r="E77" s="14"/>
      <c r="F77" s="18"/>
      <c r="H77" s="18"/>
      <c r="I77" s="18"/>
      <c r="K77" s="18"/>
      <c r="L77" s="117"/>
    </row>
    <row r="78" spans="1:12" s="113" customFormat="1" ht="18" customHeight="1" x14ac:dyDescent="0.2">
      <c r="A78" s="52"/>
      <c r="B78" s="141" t="s">
        <v>2</v>
      </c>
      <c r="C78" s="110"/>
      <c r="D78" s="111"/>
      <c r="E78" s="111"/>
      <c r="F78" s="112"/>
      <c r="G78" s="112"/>
      <c r="H78" s="112"/>
      <c r="I78" s="112"/>
      <c r="J78" s="111"/>
      <c r="K78" s="112"/>
      <c r="L78" s="140"/>
    </row>
    <row r="79" spans="1:12" s="142" customFormat="1" ht="18" customHeight="1" x14ac:dyDescent="0.2">
      <c r="B79" s="142" t="s">
        <v>0</v>
      </c>
      <c r="L79" s="143"/>
    </row>
    <row r="80" spans="1:12" ht="21" customHeight="1" x14ac:dyDescent="0.2">
      <c r="B80" s="115"/>
      <c r="C80" s="12"/>
      <c r="D80" s="14"/>
      <c r="E80" s="14"/>
      <c r="F80" s="18"/>
      <c r="H80" s="18"/>
      <c r="I80" s="18"/>
      <c r="K80" s="18"/>
      <c r="L80" s="117"/>
    </row>
    <row r="81" spans="1:12" ht="21" customHeight="1" x14ac:dyDescent="0.2">
      <c r="B81" s="115"/>
      <c r="C81" s="12"/>
      <c r="D81" s="14"/>
      <c r="E81" s="14"/>
      <c r="F81" s="18"/>
      <c r="H81" s="18"/>
      <c r="I81" s="18"/>
      <c r="K81" s="18"/>
      <c r="L81" s="117"/>
    </row>
    <row r="82" spans="1:12" ht="21" customHeight="1" x14ac:dyDescent="0.2">
      <c r="B82" s="115"/>
      <c r="C82" s="12"/>
      <c r="D82" s="14"/>
      <c r="E82" s="14"/>
      <c r="F82" s="18"/>
      <c r="H82" s="18"/>
      <c r="I82" s="18"/>
      <c r="K82" s="18"/>
      <c r="L82" s="117"/>
    </row>
    <row r="83" spans="1:12" ht="21" customHeight="1" x14ac:dyDescent="0.2">
      <c r="B83" s="115"/>
      <c r="C83" s="12"/>
      <c r="D83" s="14"/>
      <c r="E83" s="14"/>
      <c r="F83" s="18"/>
      <c r="H83" s="18"/>
      <c r="I83" s="18"/>
      <c r="K83" s="18"/>
      <c r="L83" s="117"/>
    </row>
    <row r="84" spans="1:12" ht="21" customHeight="1" x14ac:dyDescent="0.2">
      <c r="B84" s="115"/>
      <c r="C84" s="12"/>
      <c r="D84" s="14"/>
      <c r="E84" s="14"/>
      <c r="F84" s="18"/>
      <c r="H84" s="18"/>
      <c r="I84" s="18"/>
      <c r="K84" s="18"/>
      <c r="L84" s="117"/>
    </row>
    <row r="85" spans="1:12" ht="21" customHeight="1" x14ac:dyDescent="0.2">
      <c r="B85" s="115"/>
      <c r="C85" s="12"/>
      <c r="D85" s="14"/>
      <c r="E85" s="14"/>
      <c r="F85" s="18"/>
      <c r="H85" s="18"/>
      <c r="I85" s="18"/>
      <c r="K85" s="18"/>
      <c r="L85" s="117"/>
    </row>
    <row r="86" spans="1:12" ht="18" customHeight="1" x14ac:dyDescent="0.2">
      <c r="L86" s="119"/>
    </row>
    <row r="87" spans="1:12" s="142" customFormat="1" ht="18" customHeight="1" x14ac:dyDescent="0.2">
      <c r="B87" s="142" t="s">
        <v>5</v>
      </c>
      <c r="L87" s="143"/>
    </row>
    <row r="88" spans="1:12" ht="18" customHeight="1" x14ac:dyDescent="0.2">
      <c r="B88" s="115"/>
      <c r="E88" s="14"/>
      <c r="L88" s="8"/>
    </row>
    <row r="89" spans="1:12" s="7" customFormat="1" ht="18" customHeight="1" x14ac:dyDescent="0.2">
      <c r="A89" s="22"/>
      <c r="B89" s="127"/>
      <c r="C89" s="22"/>
      <c r="D89" s="22"/>
      <c r="E89" s="22"/>
      <c r="F89" s="22"/>
      <c r="G89" s="22"/>
      <c r="H89" s="22"/>
      <c r="I89" s="22"/>
      <c r="J89" s="22"/>
      <c r="K89" s="22"/>
      <c r="L89" s="117"/>
    </row>
    <row r="90" spans="1:12" s="142" customFormat="1" ht="18" customHeight="1" x14ac:dyDescent="0.2">
      <c r="B90" s="142" t="s">
        <v>7</v>
      </c>
      <c r="L90" s="143"/>
    </row>
    <row r="91" spans="1:12" ht="18" customHeight="1" x14ac:dyDescent="0.2">
      <c r="B91" s="115"/>
      <c r="L91" s="117"/>
    </row>
    <row r="92" spans="1:12" ht="18" customHeight="1" x14ac:dyDescent="0.2">
      <c r="B92" s="115"/>
      <c r="L92" s="117"/>
    </row>
    <row r="93" spans="1:12" s="142" customFormat="1" ht="18" customHeight="1" x14ac:dyDescent="0.2">
      <c r="B93" s="142" t="s">
        <v>582</v>
      </c>
      <c r="L93" s="143"/>
    </row>
    <row r="94" spans="1:12" ht="27" customHeight="1" x14ac:dyDescent="0.2">
      <c r="B94" s="115"/>
      <c r="C94" s="12"/>
      <c r="D94" s="14"/>
      <c r="E94" s="14"/>
      <c r="F94" s="18"/>
      <c r="H94" s="18"/>
      <c r="I94" s="18"/>
      <c r="K94" s="18"/>
      <c r="L94" s="117"/>
    </row>
    <row r="95" spans="1:12" ht="21" customHeight="1" x14ac:dyDescent="0.2">
      <c r="B95" s="115"/>
      <c r="C95" s="12"/>
      <c r="D95" s="14"/>
      <c r="E95" s="14"/>
      <c r="F95" s="18"/>
      <c r="H95" s="18"/>
      <c r="I95" s="18"/>
      <c r="K95" s="18"/>
      <c r="L95" s="117"/>
    </row>
    <row r="96" spans="1:12" ht="21" customHeight="1" x14ac:dyDescent="0.2">
      <c r="B96" s="115"/>
      <c r="C96" s="12"/>
      <c r="D96" s="14"/>
      <c r="E96" s="14"/>
      <c r="F96" s="18"/>
      <c r="H96" s="18"/>
      <c r="I96" s="18"/>
      <c r="K96" s="18"/>
      <c r="L96" s="117"/>
    </row>
    <row r="97" spans="1:27" ht="15" x14ac:dyDescent="0.2">
      <c r="A97" s="124"/>
      <c r="B97" s="115"/>
      <c r="C97" s="12"/>
      <c r="D97" s="14"/>
      <c r="E97" s="14"/>
      <c r="F97" s="18"/>
      <c r="G97" s="18"/>
      <c r="H97" s="18"/>
      <c r="I97" s="18"/>
      <c r="J97" s="14"/>
      <c r="K97" s="18"/>
      <c r="L97" s="117"/>
    </row>
    <row r="98" spans="1:27" ht="21" customHeight="1" x14ac:dyDescent="0.2">
      <c r="B98" s="115"/>
      <c r="C98" s="144" t="s">
        <v>92</v>
      </c>
      <c r="D98" s="14"/>
      <c r="E98" s="14"/>
      <c r="F98" s="19" t="s">
        <v>264</v>
      </c>
      <c r="H98" s="18"/>
      <c r="I98" s="18"/>
      <c r="K98" s="18"/>
      <c r="L98" s="117"/>
    </row>
    <row r="99" spans="1:27" ht="21" customHeight="1" x14ac:dyDescent="0.2">
      <c r="B99" s="115"/>
      <c r="C99" s="12"/>
      <c r="D99" s="14"/>
      <c r="E99" s="14"/>
      <c r="F99" s="18"/>
      <c r="H99" s="18"/>
      <c r="I99" s="18"/>
      <c r="K99" s="18"/>
      <c r="L99" s="117"/>
    </row>
    <row r="100" spans="1:27" ht="18" customHeight="1" x14ac:dyDescent="0.2">
      <c r="L100" s="117"/>
    </row>
    <row r="101" spans="1:27" ht="18" customHeight="1" x14ac:dyDescent="0.2">
      <c r="L101" s="117"/>
    </row>
    <row r="102" spans="1:27" ht="18" customHeight="1" x14ac:dyDescent="0.2">
      <c r="L102" s="117"/>
    </row>
    <row r="103" spans="1:27" ht="18" customHeight="1" x14ac:dyDescent="0.2">
      <c r="L103" s="117"/>
    </row>
    <row r="104" spans="1:27" ht="18" customHeight="1" x14ac:dyDescent="0.2">
      <c r="L104" s="117"/>
    </row>
    <row r="105" spans="1:27" ht="18" customHeight="1" x14ac:dyDescent="0.2">
      <c r="L105" s="117"/>
    </row>
    <row r="106" spans="1:27" ht="18" customHeight="1" x14ac:dyDescent="0.2">
      <c r="L106" s="117"/>
    </row>
    <row r="107" spans="1:27" ht="18" customHeight="1" x14ac:dyDescent="0.2">
      <c r="L107" s="117"/>
    </row>
    <row r="108" spans="1:27" ht="27.75" customHeight="1" x14ac:dyDescent="0.2">
      <c r="L108" s="117"/>
    </row>
    <row r="109" spans="1:27" ht="18" customHeight="1" x14ac:dyDescent="0.2">
      <c r="L109" s="117"/>
    </row>
    <row r="110" spans="1:27" ht="18" customHeight="1" x14ac:dyDescent="0.2">
      <c r="L110" s="117"/>
    </row>
    <row r="111" spans="1:27" ht="18" customHeight="1" x14ac:dyDescent="0.2">
      <c r="L111" s="117"/>
    </row>
    <row r="112" spans="1:27" s="145" customFormat="1" ht="28.5" customHeight="1" x14ac:dyDescent="0.2">
      <c r="A112" s="22"/>
      <c r="B112" s="22"/>
      <c r="C112" s="22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</row>
    <row r="113" spans="1:11" ht="18" customHeight="1" x14ac:dyDescent="0.2"/>
    <row r="114" spans="1:11" s="118" customFormat="1" ht="18" customHeight="1" x14ac:dyDescent="0.2">
      <c r="A114" s="22"/>
      <c r="B114" s="22"/>
      <c r="C114" s="22"/>
      <c r="D114" s="22"/>
      <c r="E114" s="22"/>
      <c r="F114" s="22"/>
      <c r="G114" s="22"/>
      <c r="H114" s="22"/>
      <c r="I114" s="22"/>
      <c r="J114" s="22"/>
      <c r="K114" s="22"/>
    </row>
    <row r="115" spans="1:11" ht="18" customHeight="1" x14ac:dyDescent="0.2"/>
    <row r="116" spans="1:11" ht="27" customHeight="1" x14ac:dyDescent="0.2"/>
    <row r="117" spans="1:11" ht="18" customHeight="1" x14ac:dyDescent="0.2"/>
    <row r="118" spans="1:11" ht="18" customHeight="1" x14ac:dyDescent="0.2"/>
    <row r="119" spans="1:11" ht="18" customHeight="1" x14ac:dyDescent="0.2"/>
    <row r="120" spans="1:11" ht="18" customHeight="1" x14ac:dyDescent="0.2"/>
    <row r="121" spans="1:11" ht="13.5" customHeight="1" x14ac:dyDescent="0.2"/>
    <row r="122" spans="1:11" ht="13.5" customHeight="1" x14ac:dyDescent="0.2"/>
    <row r="123" spans="1:11" ht="13.5" customHeight="1" x14ac:dyDescent="0.2"/>
    <row r="124" spans="1:11" ht="13.5" customHeight="1" x14ac:dyDescent="0.2"/>
    <row r="125" spans="1:11" ht="13.5" customHeight="1" x14ac:dyDescent="0.2"/>
    <row r="126" spans="1:11" ht="13.5" customHeight="1" x14ac:dyDescent="0.2"/>
    <row r="127" spans="1:11" ht="13.5" customHeight="1" x14ac:dyDescent="0.2"/>
  </sheetData>
  <pageMargins left="0.19685039370078741" right="0.19685039370078741" top="0.43307086614173229" bottom="0" header="0.31496062992125984" footer="0"/>
  <pageSetup paperSize="9" scale="49" fitToHeight="2" orientation="landscape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N3873"/>
  <sheetViews>
    <sheetView tabSelected="1" topLeftCell="A31" zoomScale="85" zoomScaleNormal="85" workbookViewId="0">
      <selection activeCell="A38" sqref="A38:U38"/>
    </sheetView>
  </sheetViews>
  <sheetFormatPr baseColWidth="10" defaultRowHeight="12.75" x14ac:dyDescent="0.2"/>
  <cols>
    <col min="1" max="1" width="12.85546875" style="63" bestFit="1" customWidth="1"/>
    <col min="2" max="2" width="5" style="57" customWidth="1"/>
    <col min="3" max="3" width="11.85546875" style="57" customWidth="1"/>
    <col min="4" max="4" width="6.28515625" style="63" customWidth="1"/>
    <col min="5" max="5" width="9.85546875" style="57" customWidth="1"/>
    <col min="6" max="6" width="40.28515625" style="57" customWidth="1"/>
    <col min="7" max="7" width="9.7109375" style="57" customWidth="1"/>
    <col min="8" max="8" width="8.7109375" style="57" customWidth="1"/>
    <col min="9" max="14" width="13" style="54" bestFit="1" customWidth="1"/>
    <col min="15" max="15" width="13.7109375" style="101" bestFit="1" customWidth="1"/>
    <col min="16" max="16" width="13.28515625" style="57" bestFit="1" customWidth="1"/>
    <col min="17" max="17" width="20.7109375" style="57" bestFit="1" customWidth="1"/>
    <col min="18" max="18" width="31" style="57" bestFit="1" customWidth="1"/>
    <col min="19" max="19" width="29.28515625" style="57" bestFit="1" customWidth="1"/>
    <col min="20" max="20" width="33.85546875" style="57" bestFit="1" customWidth="1"/>
    <col min="21" max="21" width="33" style="57" bestFit="1" customWidth="1"/>
    <col min="22" max="22" width="25.7109375" style="57" bestFit="1" customWidth="1"/>
    <col min="23" max="23" width="29.7109375" style="57" bestFit="1" customWidth="1"/>
    <col min="24" max="24" width="23.28515625" style="57" bestFit="1" customWidth="1"/>
    <col min="25" max="25" width="22.28515625" style="57" bestFit="1" customWidth="1"/>
    <col min="26" max="26" width="25" style="57" bestFit="1" customWidth="1"/>
    <col min="27" max="16384" width="11.42578125" style="57"/>
  </cols>
  <sheetData>
    <row r="1" spans="1:40" s="44" customFormat="1" ht="86.45" customHeight="1" x14ac:dyDescent="0.2">
      <c r="A1" s="39"/>
      <c r="B1" s="40"/>
      <c r="C1" s="40"/>
      <c r="D1" s="41"/>
      <c r="E1" s="37"/>
      <c r="F1" s="42"/>
      <c r="G1" s="42"/>
      <c r="H1" s="37"/>
      <c r="I1" s="37"/>
      <c r="J1" s="37"/>
      <c r="K1" s="37"/>
      <c r="L1" s="43"/>
      <c r="M1" s="37"/>
      <c r="O1" s="96"/>
    </row>
    <row r="2" spans="1:40" s="50" customFormat="1" ht="45" x14ac:dyDescent="0.2">
      <c r="A2" s="45" t="s">
        <v>295</v>
      </c>
      <c r="B2" s="46" t="s">
        <v>302</v>
      </c>
      <c r="C2" s="46" t="s">
        <v>303</v>
      </c>
      <c r="D2" s="45" t="s">
        <v>11</v>
      </c>
      <c r="E2" s="47" t="s">
        <v>9</v>
      </c>
      <c r="F2" s="9" t="s">
        <v>10</v>
      </c>
      <c r="G2" s="48" t="s">
        <v>11</v>
      </c>
      <c r="H2" s="48" t="s">
        <v>12</v>
      </c>
      <c r="I2" s="46" t="s">
        <v>294</v>
      </c>
      <c r="J2" s="46" t="s">
        <v>293</v>
      </c>
      <c r="K2" s="46" t="s">
        <v>287</v>
      </c>
      <c r="L2" s="49" t="s">
        <v>286</v>
      </c>
      <c r="M2" s="46" t="s">
        <v>285</v>
      </c>
      <c r="N2" s="46" t="s">
        <v>284</v>
      </c>
      <c r="O2" s="46" t="s">
        <v>305</v>
      </c>
      <c r="P2" s="47" t="s">
        <v>304</v>
      </c>
      <c r="Q2" s="46" t="s">
        <v>299</v>
      </c>
      <c r="R2" s="95" t="s">
        <v>296</v>
      </c>
      <c r="S2" s="9"/>
      <c r="T2" s="9"/>
      <c r="U2" s="9"/>
      <c r="V2" s="48"/>
      <c r="W2" s="9" t="s">
        <v>1</v>
      </c>
    </row>
    <row r="3" spans="1:40" s="59" customFormat="1" ht="15.75" x14ac:dyDescent="0.2">
      <c r="A3" s="51" t="s">
        <v>296</v>
      </c>
      <c r="B3" s="52">
        <v>1</v>
      </c>
      <c r="C3" s="52" t="s">
        <v>600</v>
      </c>
      <c r="D3" s="153">
        <v>105</v>
      </c>
      <c r="E3" s="115">
        <v>0.55902777777777779</v>
      </c>
      <c r="F3" s="12" t="s">
        <v>570</v>
      </c>
      <c r="G3" s="14" t="s">
        <v>47</v>
      </c>
      <c r="H3" s="14" t="s">
        <v>551</v>
      </c>
      <c r="I3" s="53"/>
      <c r="J3" s="53"/>
      <c r="K3" s="53"/>
      <c r="L3" s="53">
        <v>0.58402777777777781</v>
      </c>
      <c r="M3" s="53">
        <v>0.60902777777777783</v>
      </c>
      <c r="N3" s="53">
        <v>0.63402777777777775</v>
      </c>
      <c r="O3" s="97">
        <v>0.65843750000000001</v>
      </c>
      <c r="P3" s="56">
        <f t="shared" ref="P3:P9" si="0">O3-E3</f>
        <v>9.9409722222222219E-2</v>
      </c>
      <c r="Q3" s="56">
        <f t="shared" ref="Q3:Q9" si="1">P3/4</f>
        <v>2.4852430555555555E-2</v>
      </c>
      <c r="R3" s="18" t="s">
        <v>571</v>
      </c>
      <c r="S3" s="22" t="s">
        <v>572</v>
      </c>
      <c r="T3" s="18"/>
      <c r="U3" s="18"/>
      <c r="V3" s="22"/>
      <c r="W3" s="18"/>
      <c r="X3" s="58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</row>
    <row r="4" spans="1:40" ht="15.75" x14ac:dyDescent="0.2">
      <c r="A4" s="51" t="s">
        <v>296</v>
      </c>
      <c r="B4" s="52">
        <v>2</v>
      </c>
      <c r="C4" s="52"/>
      <c r="D4" s="153">
        <v>101</v>
      </c>
      <c r="E4" s="115">
        <v>0.5541666666666667</v>
      </c>
      <c r="F4" s="12" t="s">
        <v>553</v>
      </c>
      <c r="G4" s="14" t="s">
        <v>14</v>
      </c>
      <c r="H4" s="14" t="s">
        <v>554</v>
      </c>
      <c r="I4" s="53"/>
      <c r="J4" s="53"/>
      <c r="K4" s="53"/>
      <c r="L4" s="53">
        <v>0.58333333333333337</v>
      </c>
      <c r="M4" s="53">
        <v>0.61249999999999993</v>
      </c>
      <c r="N4" s="53">
        <v>0.64166666666666672</v>
      </c>
      <c r="O4" s="97">
        <v>0.67048611111111101</v>
      </c>
      <c r="P4" s="56">
        <f t="shared" si="0"/>
        <v>0.11631944444444431</v>
      </c>
      <c r="Q4" s="56">
        <f t="shared" si="1"/>
        <v>2.9079861111111077E-2</v>
      </c>
      <c r="R4" s="18" t="s">
        <v>555</v>
      </c>
      <c r="S4" s="22" t="s">
        <v>556</v>
      </c>
      <c r="T4" s="18" t="s">
        <v>557</v>
      </c>
      <c r="U4" s="18" t="s">
        <v>558</v>
      </c>
      <c r="V4" s="22"/>
      <c r="W4" s="18" t="s">
        <v>559</v>
      </c>
      <c r="X4" s="58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</row>
    <row r="5" spans="1:40" s="61" customFormat="1" ht="15.75" x14ac:dyDescent="0.2">
      <c r="A5" s="51" t="s">
        <v>296</v>
      </c>
      <c r="B5" s="52">
        <v>3</v>
      </c>
      <c r="C5" s="52"/>
      <c r="D5" s="153">
        <v>102</v>
      </c>
      <c r="E5" s="115">
        <v>0.55625000000000002</v>
      </c>
      <c r="F5" s="12" t="s">
        <v>26</v>
      </c>
      <c r="G5" s="14" t="s">
        <v>47</v>
      </c>
      <c r="H5" s="14" t="s">
        <v>551</v>
      </c>
      <c r="I5" s="53"/>
      <c r="J5" s="53"/>
      <c r="K5" s="55"/>
      <c r="L5" s="55">
        <v>0.5854166666666667</v>
      </c>
      <c r="M5" s="53">
        <v>0.61527777777777781</v>
      </c>
      <c r="N5" s="53">
        <v>0.64444444444444449</v>
      </c>
      <c r="O5" s="97">
        <v>0.67295138888888895</v>
      </c>
      <c r="P5" s="56">
        <f t="shared" si="0"/>
        <v>0.11670138888888892</v>
      </c>
      <c r="Q5" s="56">
        <f t="shared" si="1"/>
        <v>2.9175347222222231E-2</v>
      </c>
      <c r="R5" s="18" t="s">
        <v>560</v>
      </c>
      <c r="S5" s="22" t="s">
        <v>561</v>
      </c>
      <c r="T5" s="18"/>
      <c r="U5" s="18"/>
      <c r="V5" s="22"/>
      <c r="W5" s="18"/>
      <c r="X5" s="58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</row>
    <row r="6" spans="1:40" ht="15.75" x14ac:dyDescent="0.2">
      <c r="A6" s="51" t="s">
        <v>296</v>
      </c>
      <c r="B6" s="52">
        <v>4</v>
      </c>
      <c r="C6" s="52"/>
      <c r="D6" s="153">
        <v>106</v>
      </c>
      <c r="E6" s="115">
        <v>0.55972222222222223</v>
      </c>
      <c r="F6" s="12" t="s">
        <v>491</v>
      </c>
      <c r="G6" s="14" t="s">
        <v>14</v>
      </c>
      <c r="H6" s="14" t="s">
        <v>564</v>
      </c>
      <c r="I6" s="53"/>
      <c r="J6" s="53"/>
      <c r="K6" s="53"/>
      <c r="L6" s="53">
        <v>0.58680555555555558</v>
      </c>
      <c r="M6" s="53">
        <v>0.61597222222222225</v>
      </c>
      <c r="N6" s="53">
        <v>0.64444444444444449</v>
      </c>
      <c r="O6" s="97">
        <v>0.67319444444444443</v>
      </c>
      <c r="P6" s="56">
        <f t="shared" si="0"/>
        <v>0.1134722222222222</v>
      </c>
      <c r="Q6" s="56">
        <f t="shared" si="1"/>
        <v>2.8368055555555549E-2</v>
      </c>
      <c r="R6" s="18" t="s">
        <v>573</v>
      </c>
      <c r="S6" s="22" t="s">
        <v>574</v>
      </c>
      <c r="T6" s="18" t="s">
        <v>575</v>
      </c>
      <c r="U6" s="18" t="s">
        <v>576</v>
      </c>
      <c r="V6" s="22"/>
      <c r="W6" s="18" t="s">
        <v>577</v>
      </c>
      <c r="X6" s="58"/>
    </row>
    <row r="7" spans="1:40" ht="15.75" x14ac:dyDescent="0.2">
      <c r="A7" s="51" t="s">
        <v>296</v>
      </c>
      <c r="B7" s="52">
        <v>5</v>
      </c>
      <c r="C7" s="52"/>
      <c r="D7" s="153">
        <v>107</v>
      </c>
      <c r="E7" s="115">
        <v>0.56527777777777777</v>
      </c>
      <c r="F7" s="12" t="s">
        <v>4</v>
      </c>
      <c r="G7" s="14" t="s">
        <v>41</v>
      </c>
      <c r="H7" s="14" t="s">
        <v>564</v>
      </c>
      <c r="I7" s="53"/>
      <c r="J7" s="53"/>
      <c r="K7" s="53"/>
      <c r="L7" s="53">
        <v>0.59097222222222223</v>
      </c>
      <c r="M7" s="53">
        <v>0.61805555555555558</v>
      </c>
      <c r="N7" s="53">
        <v>0.64583333333333337</v>
      </c>
      <c r="O7" s="97">
        <v>0.67344907407407406</v>
      </c>
      <c r="P7" s="56">
        <f t="shared" si="0"/>
        <v>0.10817129629629629</v>
      </c>
      <c r="Q7" s="56">
        <f t="shared" si="1"/>
        <v>2.7042824074074073E-2</v>
      </c>
      <c r="R7" s="18" t="s">
        <v>578</v>
      </c>
      <c r="S7" s="22" t="s">
        <v>579</v>
      </c>
      <c r="T7" s="18" t="s">
        <v>580</v>
      </c>
      <c r="U7" s="18" t="s">
        <v>581</v>
      </c>
      <c r="V7" s="22"/>
      <c r="W7" s="18"/>
      <c r="X7" s="58"/>
    </row>
    <row r="8" spans="1:40" ht="15.75" x14ac:dyDescent="0.2">
      <c r="A8" s="51" t="s">
        <v>296</v>
      </c>
      <c r="B8" s="52">
        <v>6</v>
      </c>
      <c r="C8" s="52"/>
      <c r="D8" s="153">
        <v>100</v>
      </c>
      <c r="E8" s="115">
        <v>0.54722222222222217</v>
      </c>
      <c r="F8" s="12" t="s">
        <v>26</v>
      </c>
      <c r="G8" s="14" t="s">
        <v>550</v>
      </c>
      <c r="H8" s="14" t="s">
        <v>551</v>
      </c>
      <c r="I8" s="53"/>
      <c r="J8" s="53"/>
      <c r="K8" s="55"/>
      <c r="L8" s="55">
        <v>0.57847222222222217</v>
      </c>
      <c r="M8" s="53">
        <v>0.61041666666666672</v>
      </c>
      <c r="N8" s="53">
        <v>0.64583333333333337</v>
      </c>
      <c r="O8" s="97">
        <v>0.68454861111111109</v>
      </c>
      <c r="P8" s="56">
        <f t="shared" si="0"/>
        <v>0.13732638888888893</v>
      </c>
      <c r="Q8" s="56">
        <f t="shared" si="1"/>
        <v>3.4331597222222232E-2</v>
      </c>
      <c r="R8" s="18" t="s">
        <v>552</v>
      </c>
      <c r="S8" s="22"/>
      <c r="T8" s="18"/>
      <c r="U8" s="18"/>
      <c r="V8" s="22"/>
      <c r="W8" s="18"/>
      <c r="X8" s="58"/>
    </row>
    <row r="9" spans="1:40" ht="38.25" x14ac:dyDescent="0.2">
      <c r="A9" s="51" t="s">
        <v>296</v>
      </c>
      <c r="B9" s="52">
        <v>7</v>
      </c>
      <c r="C9" s="52"/>
      <c r="D9" s="153">
        <v>104</v>
      </c>
      <c r="E9" s="115">
        <v>0.55763888888888891</v>
      </c>
      <c r="F9" s="12" t="s">
        <v>562</v>
      </c>
      <c r="G9" s="14" t="s">
        <v>563</v>
      </c>
      <c r="H9" s="14" t="s">
        <v>564</v>
      </c>
      <c r="I9" s="53"/>
      <c r="J9" s="53"/>
      <c r="K9" s="53"/>
      <c r="L9" s="53">
        <v>0.58819444444444446</v>
      </c>
      <c r="M9" s="53">
        <v>0.62083333333333335</v>
      </c>
      <c r="N9" s="53">
        <v>0.65416666666666667</v>
      </c>
      <c r="O9" s="97">
        <v>0.68787037037037047</v>
      </c>
      <c r="P9" s="56">
        <f t="shared" si="0"/>
        <v>0.13023148148148156</v>
      </c>
      <c r="Q9" s="56">
        <f t="shared" si="1"/>
        <v>3.255787037037039E-2</v>
      </c>
      <c r="R9" s="18" t="s">
        <v>565</v>
      </c>
      <c r="S9" s="22" t="s">
        <v>566</v>
      </c>
      <c r="T9" s="18" t="s">
        <v>567</v>
      </c>
      <c r="U9" s="18" t="s">
        <v>568</v>
      </c>
      <c r="V9" s="22"/>
      <c r="W9" s="18" t="s">
        <v>569</v>
      </c>
      <c r="X9" s="58"/>
    </row>
    <row r="10" spans="1:40" s="50" customFormat="1" ht="31.5" x14ac:dyDescent="0.2">
      <c r="A10" s="45" t="s">
        <v>295</v>
      </c>
      <c r="B10" s="46" t="s">
        <v>302</v>
      </c>
      <c r="C10" s="46"/>
      <c r="D10" s="45"/>
      <c r="E10" s="47" t="s">
        <v>9</v>
      </c>
      <c r="F10" s="9" t="s">
        <v>10</v>
      </c>
      <c r="G10" s="48" t="s">
        <v>11</v>
      </c>
      <c r="H10" s="48" t="s">
        <v>12</v>
      </c>
      <c r="I10" s="49" t="s">
        <v>294</v>
      </c>
      <c r="J10" s="46" t="s">
        <v>293</v>
      </c>
      <c r="K10" s="46" t="s">
        <v>287</v>
      </c>
      <c r="L10" s="46" t="s">
        <v>286</v>
      </c>
      <c r="M10" s="46" t="s">
        <v>285</v>
      </c>
      <c r="N10" s="46" t="s">
        <v>284</v>
      </c>
      <c r="O10" s="46" t="s">
        <v>305</v>
      </c>
      <c r="P10" s="47" t="s">
        <v>304</v>
      </c>
      <c r="Q10" s="46" t="s">
        <v>299</v>
      </c>
      <c r="R10" s="95" t="s">
        <v>298</v>
      </c>
      <c r="S10" s="9"/>
      <c r="T10" s="9"/>
      <c r="U10" s="9"/>
      <c r="V10" s="48"/>
      <c r="W10" s="9" t="s">
        <v>1</v>
      </c>
    </row>
    <row r="11" spans="1:40" ht="31.5" x14ac:dyDescent="0.2">
      <c r="A11" s="65" t="s">
        <v>298</v>
      </c>
      <c r="B11" s="34">
        <v>1</v>
      </c>
      <c r="C11" s="34" t="s">
        <v>603</v>
      </c>
      <c r="D11" s="154">
        <v>151</v>
      </c>
      <c r="E11" s="115">
        <v>0.4548611111111111</v>
      </c>
      <c r="F11" s="12" t="s">
        <v>4</v>
      </c>
      <c r="G11" s="14" t="s">
        <v>16</v>
      </c>
      <c r="H11" s="14" t="s">
        <v>338</v>
      </c>
      <c r="I11" s="53">
        <v>0.4826388888888889</v>
      </c>
      <c r="J11" s="53">
        <v>0.50972222222222219</v>
      </c>
      <c r="K11" s="53">
        <v>0.53819444444444442</v>
      </c>
      <c r="L11" s="53">
        <v>0.56736111111111109</v>
      </c>
      <c r="M11" s="53">
        <v>0.59444444444444444</v>
      </c>
      <c r="N11" s="53">
        <v>0.62361111111111112</v>
      </c>
      <c r="O11" s="97">
        <v>0.65266203703703707</v>
      </c>
      <c r="P11" s="55">
        <f>O11-E11</f>
        <v>0.19780092592592596</v>
      </c>
      <c r="Q11" s="55">
        <f>P11/7</f>
        <v>2.8257275132275137E-2</v>
      </c>
      <c r="R11" s="18" t="s">
        <v>583</v>
      </c>
      <c r="S11" s="155"/>
      <c r="T11" s="155"/>
      <c r="U11" s="155"/>
      <c r="V11" s="153"/>
      <c r="W11" s="18"/>
      <c r="X11" s="58"/>
    </row>
    <row r="12" spans="1:40" ht="15.75" x14ac:dyDescent="0.2">
      <c r="A12" s="65" t="s">
        <v>298</v>
      </c>
      <c r="B12" s="34">
        <v>2</v>
      </c>
      <c r="C12" s="34"/>
      <c r="D12" s="154">
        <v>154</v>
      </c>
      <c r="E12" s="115">
        <v>0.49722222222222223</v>
      </c>
      <c r="F12" s="12" t="s">
        <v>586</v>
      </c>
      <c r="G12" s="14" t="s">
        <v>41</v>
      </c>
      <c r="H12" s="14" t="s">
        <v>61</v>
      </c>
      <c r="I12" s="53">
        <v>0.52013888888888882</v>
      </c>
      <c r="J12" s="53">
        <v>0.5444444444444444</v>
      </c>
      <c r="K12" s="53">
        <v>0.56805555555555554</v>
      </c>
      <c r="L12" s="53">
        <v>0.59236111111111112</v>
      </c>
      <c r="M12" s="53">
        <v>0.61597222222222225</v>
      </c>
      <c r="N12" s="53">
        <v>0.64027777777777783</v>
      </c>
      <c r="O12" s="97">
        <v>0.66380787037037037</v>
      </c>
      <c r="P12" s="55">
        <f>O12-E12</f>
        <v>0.16658564814814814</v>
      </c>
      <c r="Q12" s="55">
        <f>P12/7</f>
        <v>2.3797949735449735E-2</v>
      </c>
      <c r="R12" s="156" t="s">
        <v>587</v>
      </c>
      <c r="S12" s="18" t="s">
        <v>349</v>
      </c>
      <c r="T12" s="18" t="s">
        <v>350</v>
      </c>
      <c r="U12" s="18" t="s">
        <v>351</v>
      </c>
      <c r="V12" s="14"/>
      <c r="W12" s="18"/>
    </row>
    <row r="13" spans="1:40" ht="15.75" x14ac:dyDescent="0.2">
      <c r="A13" s="65" t="s">
        <v>298</v>
      </c>
      <c r="B13" s="34">
        <v>3</v>
      </c>
      <c r="C13" s="34"/>
      <c r="D13" s="38">
        <v>150</v>
      </c>
      <c r="E13" s="115">
        <v>0.44305555555555554</v>
      </c>
      <c r="F13" s="12" t="s">
        <v>82</v>
      </c>
      <c r="G13" s="14" t="s">
        <v>262</v>
      </c>
      <c r="H13" s="14" t="s">
        <v>342</v>
      </c>
      <c r="I13" s="53">
        <v>0.47291666666666665</v>
      </c>
      <c r="J13" s="53">
        <v>0.50277777777777777</v>
      </c>
      <c r="K13" s="53">
        <v>0.53402777777777777</v>
      </c>
      <c r="L13" s="53">
        <v>0.56666666666666665</v>
      </c>
      <c r="M13" s="53">
        <v>0.59930555555555554</v>
      </c>
      <c r="N13" s="53">
        <v>0.63124999999999998</v>
      </c>
      <c r="O13" s="97">
        <v>0.66434027777777771</v>
      </c>
      <c r="P13" s="55">
        <f>O13-E13</f>
        <v>0.22128472222222217</v>
      </c>
      <c r="Q13" s="55">
        <f>P13/7</f>
        <v>3.1612103174603168E-2</v>
      </c>
      <c r="R13" s="18" t="s">
        <v>343</v>
      </c>
      <c r="S13" s="18" t="s">
        <v>344</v>
      </c>
      <c r="T13" s="18"/>
      <c r="U13" s="18"/>
      <c r="V13" s="14"/>
      <c r="W13" s="155"/>
      <c r="X13" s="58"/>
    </row>
    <row r="14" spans="1:40" ht="15.75" x14ac:dyDescent="0.2">
      <c r="A14" s="65" t="s">
        <v>298</v>
      </c>
      <c r="B14" s="34">
        <v>4</v>
      </c>
      <c r="C14" s="34"/>
      <c r="D14" s="154">
        <v>153</v>
      </c>
      <c r="E14" s="115">
        <v>0.44236111111111115</v>
      </c>
      <c r="F14" s="12" t="s">
        <v>340</v>
      </c>
      <c r="G14" s="14" t="s">
        <v>16</v>
      </c>
      <c r="H14" s="14" t="s">
        <v>338</v>
      </c>
      <c r="I14" s="53">
        <v>0.47291666666666665</v>
      </c>
      <c r="J14" s="53">
        <v>0.50416666666666665</v>
      </c>
      <c r="K14" s="53">
        <v>0.53611111111111109</v>
      </c>
      <c r="L14" s="53">
        <v>0.56874999999999998</v>
      </c>
      <c r="M14" s="53">
        <v>0.60138888888888886</v>
      </c>
      <c r="N14" s="53">
        <v>0.63402777777777775</v>
      </c>
      <c r="O14" s="97">
        <v>0.66663194444444451</v>
      </c>
      <c r="P14" s="55">
        <f>O14-E14</f>
        <v>0.22427083333333336</v>
      </c>
      <c r="Q14" s="55">
        <f>P14/7</f>
        <v>3.2038690476190478E-2</v>
      </c>
      <c r="R14" s="18" t="s">
        <v>341</v>
      </c>
      <c r="S14" s="18"/>
      <c r="T14" s="18"/>
      <c r="U14" s="18"/>
      <c r="V14" s="22"/>
      <c r="W14" s="18"/>
    </row>
    <row r="15" spans="1:40" ht="15.75" x14ac:dyDescent="0.2">
      <c r="A15" s="65" t="s">
        <v>298</v>
      </c>
      <c r="B15" s="34">
        <v>5</v>
      </c>
      <c r="C15" s="34"/>
      <c r="D15" s="154">
        <v>155</v>
      </c>
      <c r="E15" s="115">
        <v>0.49791666666666662</v>
      </c>
      <c r="F15" s="12" t="s">
        <v>352</v>
      </c>
      <c r="G15" s="14" t="s">
        <v>27</v>
      </c>
      <c r="H15" s="14" t="s">
        <v>61</v>
      </c>
      <c r="I15" s="55">
        <v>0.5229166666666667</v>
      </c>
      <c r="J15" s="55">
        <v>0.54861111111111105</v>
      </c>
      <c r="K15" s="55">
        <v>0.57430555555555551</v>
      </c>
      <c r="L15" s="55">
        <v>0.6</v>
      </c>
      <c r="M15" s="55">
        <v>0.62638888888888888</v>
      </c>
      <c r="N15" s="53">
        <v>0.65416666666666667</v>
      </c>
      <c r="O15" s="97">
        <v>0.68135416666666659</v>
      </c>
      <c r="P15" s="55">
        <f>O15-E15</f>
        <v>0.18343749999999998</v>
      </c>
      <c r="Q15" s="55">
        <f>P15/7</f>
        <v>2.6205357142857138E-2</v>
      </c>
      <c r="R15" s="18" t="s">
        <v>353</v>
      </c>
      <c r="S15" s="22" t="s">
        <v>354</v>
      </c>
      <c r="T15" s="18" t="s">
        <v>355</v>
      </c>
      <c r="U15" s="18" t="s">
        <v>356</v>
      </c>
      <c r="V15" s="22" t="s">
        <v>357</v>
      </c>
      <c r="W15" s="18" t="s">
        <v>594</v>
      </c>
      <c r="X15" s="59"/>
      <c r="Y15" s="59"/>
      <c r="Z15" s="59"/>
    </row>
    <row r="16" spans="1:40" ht="15.75" x14ac:dyDescent="0.2">
      <c r="A16" s="65"/>
      <c r="B16" s="34"/>
      <c r="C16" s="34"/>
      <c r="D16" s="34"/>
      <c r="E16" s="115"/>
      <c r="F16" s="22"/>
      <c r="G16" s="14"/>
      <c r="H16" s="14"/>
      <c r="I16" s="53"/>
      <c r="J16" s="53"/>
      <c r="K16" s="53"/>
      <c r="L16" s="55"/>
      <c r="M16" s="53"/>
      <c r="N16" s="53"/>
      <c r="O16" s="97"/>
      <c r="P16" s="55"/>
      <c r="Q16" s="55"/>
      <c r="R16" s="22" t="s">
        <v>359</v>
      </c>
      <c r="S16" s="22" t="s">
        <v>360</v>
      </c>
      <c r="T16" s="22" t="s">
        <v>361</v>
      </c>
      <c r="U16" s="22"/>
      <c r="V16" s="22"/>
      <c r="W16" s="22"/>
      <c r="X16" s="58"/>
    </row>
    <row r="17" spans="1:26" ht="15.75" x14ac:dyDescent="0.2">
      <c r="A17" s="65" t="s">
        <v>298</v>
      </c>
      <c r="B17" s="34">
        <v>6</v>
      </c>
      <c r="C17" s="34"/>
      <c r="D17" s="154">
        <v>152</v>
      </c>
      <c r="E17" s="115">
        <v>0.46249999999999997</v>
      </c>
      <c r="F17" s="20" t="s">
        <v>345</v>
      </c>
      <c r="G17" s="135" t="s">
        <v>16</v>
      </c>
      <c r="H17" s="14" t="s">
        <v>338</v>
      </c>
      <c r="I17" s="53">
        <v>0.49791666666666662</v>
      </c>
      <c r="J17" s="53">
        <v>0.53263888888888888</v>
      </c>
      <c r="K17" s="53">
        <v>0.56736111111111109</v>
      </c>
      <c r="L17" s="53">
        <v>0.60069444444444442</v>
      </c>
      <c r="M17" s="53">
        <v>0.63472222222222219</v>
      </c>
      <c r="N17" s="53">
        <v>0.6694444444444444</v>
      </c>
      <c r="O17" s="97">
        <v>0.70339120370370367</v>
      </c>
      <c r="P17" s="55">
        <f>O17-E17</f>
        <v>0.2408912037037037</v>
      </c>
      <c r="Q17" s="55">
        <f>P17/7</f>
        <v>3.4413029100529104E-2</v>
      </c>
      <c r="R17" s="18" t="s">
        <v>346</v>
      </c>
      <c r="S17" s="22"/>
      <c r="T17" s="18"/>
      <c r="U17" s="18"/>
      <c r="V17" s="22"/>
      <c r="W17" s="18"/>
      <c r="X17" s="71"/>
      <c r="Y17" s="61"/>
      <c r="Z17" s="61"/>
    </row>
    <row r="18" spans="1:26" ht="15.75" x14ac:dyDescent="0.2">
      <c r="A18" s="65" t="s">
        <v>298</v>
      </c>
      <c r="B18" s="34">
        <v>7</v>
      </c>
      <c r="C18" s="34"/>
      <c r="D18" s="154">
        <v>157</v>
      </c>
      <c r="E18" s="115">
        <v>0.42430555555555555</v>
      </c>
      <c r="F18" s="12" t="s">
        <v>337</v>
      </c>
      <c r="G18" s="14" t="s">
        <v>146</v>
      </c>
      <c r="H18" s="14" t="s">
        <v>338</v>
      </c>
      <c r="I18" s="53">
        <v>0.46527777777777773</v>
      </c>
      <c r="J18" s="53">
        <v>0.50555555555555554</v>
      </c>
      <c r="K18" s="53">
        <v>0.54513888888888895</v>
      </c>
      <c r="L18" s="53">
        <v>0.58611111111111114</v>
      </c>
      <c r="M18" s="53">
        <v>0.62777777777777777</v>
      </c>
      <c r="N18" s="53">
        <v>0.66875000000000007</v>
      </c>
      <c r="O18" s="97">
        <v>0.7101736111111111</v>
      </c>
      <c r="P18" s="55">
        <f>O18-E18</f>
        <v>0.28586805555555556</v>
      </c>
      <c r="Q18" s="55">
        <f>P18/7</f>
        <v>4.0838293650793653E-2</v>
      </c>
      <c r="R18" s="18" t="s">
        <v>339</v>
      </c>
      <c r="S18" s="18"/>
      <c r="T18" s="155"/>
      <c r="U18" s="155"/>
      <c r="V18" s="153"/>
      <c r="W18" s="155"/>
      <c r="X18" s="58"/>
    </row>
    <row r="19" spans="1:26" s="50" customFormat="1" ht="31.5" x14ac:dyDescent="0.2">
      <c r="A19" s="45" t="s">
        <v>295</v>
      </c>
      <c r="B19" s="46" t="s">
        <v>302</v>
      </c>
      <c r="C19" s="46"/>
      <c r="D19" s="45"/>
      <c r="E19" s="47" t="s">
        <v>9</v>
      </c>
      <c r="F19" s="9" t="s">
        <v>10</v>
      </c>
      <c r="G19" s="48" t="s">
        <v>11</v>
      </c>
      <c r="H19" s="48" t="s">
        <v>12</v>
      </c>
      <c r="I19" s="46" t="s">
        <v>294</v>
      </c>
      <c r="J19" s="46" t="s">
        <v>293</v>
      </c>
      <c r="K19" s="49" t="s">
        <v>287</v>
      </c>
      <c r="L19" s="46" t="s">
        <v>286</v>
      </c>
      <c r="M19" s="46" t="s">
        <v>285</v>
      </c>
      <c r="N19" s="46" t="s">
        <v>284</v>
      </c>
      <c r="O19" s="46" t="s">
        <v>305</v>
      </c>
      <c r="P19" s="47" t="s">
        <v>304</v>
      </c>
      <c r="Q19" s="46" t="s">
        <v>299</v>
      </c>
      <c r="R19" s="95" t="s">
        <v>297</v>
      </c>
      <c r="S19" s="9"/>
      <c r="T19" s="9"/>
      <c r="U19" s="9"/>
      <c r="V19" s="48"/>
      <c r="W19" s="9" t="s">
        <v>1</v>
      </c>
    </row>
    <row r="20" spans="1:26" ht="30" customHeight="1" x14ac:dyDescent="0.2">
      <c r="A20" s="51" t="s">
        <v>297</v>
      </c>
      <c r="B20" s="34">
        <v>1</v>
      </c>
      <c r="C20" s="34" t="s">
        <v>602</v>
      </c>
      <c r="D20" s="153">
        <v>12</v>
      </c>
      <c r="E20" s="115">
        <v>0.51666666666666672</v>
      </c>
      <c r="F20" s="12" t="s">
        <v>402</v>
      </c>
      <c r="G20" s="14" t="s">
        <v>387</v>
      </c>
      <c r="H20" s="14" t="s">
        <v>61</v>
      </c>
      <c r="I20" s="53"/>
      <c r="J20" s="53"/>
      <c r="K20" s="55">
        <v>0.54166666666666663</v>
      </c>
      <c r="L20" s="53">
        <v>0.56736111111111109</v>
      </c>
      <c r="M20" s="53">
        <v>0.59305555555555556</v>
      </c>
      <c r="N20" s="53">
        <v>0.61875000000000002</v>
      </c>
      <c r="O20" s="97">
        <v>0.64525462962962965</v>
      </c>
      <c r="P20" s="55">
        <f t="shared" ref="P20:P65" si="2">O20-E20</f>
        <v>0.12858796296296293</v>
      </c>
      <c r="Q20" s="55">
        <f t="shared" ref="Q20:Q65" si="3">P20/5</f>
        <v>2.5717592592592587E-2</v>
      </c>
      <c r="R20" s="18" t="s">
        <v>403</v>
      </c>
      <c r="S20" s="22" t="s">
        <v>404</v>
      </c>
      <c r="T20" s="18" t="s">
        <v>405</v>
      </c>
      <c r="U20" s="18"/>
      <c r="V20" s="22"/>
      <c r="W20" s="18"/>
      <c r="X20" s="58"/>
    </row>
    <row r="21" spans="1:26" ht="25.5" x14ac:dyDescent="0.2">
      <c r="A21" s="51" t="s">
        <v>297</v>
      </c>
      <c r="B21" s="34">
        <v>2</v>
      </c>
      <c r="C21" s="34" t="s">
        <v>595</v>
      </c>
      <c r="D21" s="153">
        <v>49</v>
      </c>
      <c r="E21" s="115">
        <v>0.52361111111111114</v>
      </c>
      <c r="F21" s="12" t="s">
        <v>436</v>
      </c>
      <c r="G21" s="135" t="s">
        <v>14</v>
      </c>
      <c r="H21" s="14" t="s">
        <v>338</v>
      </c>
      <c r="I21" s="53"/>
      <c r="J21" s="53"/>
      <c r="K21" s="53">
        <v>0.5493055555555556</v>
      </c>
      <c r="L21" s="53">
        <v>0.57430555555555551</v>
      </c>
      <c r="M21" s="53">
        <v>0.6</v>
      </c>
      <c r="N21" s="53">
        <v>0.62638888888888888</v>
      </c>
      <c r="O21" s="97">
        <v>0.6527546296296296</v>
      </c>
      <c r="P21" s="55">
        <f t="shared" si="2"/>
        <v>0.12914351851851846</v>
      </c>
      <c r="Q21" s="55">
        <f t="shared" si="3"/>
        <v>2.5828703703703694E-2</v>
      </c>
      <c r="R21" s="18" t="s">
        <v>589</v>
      </c>
      <c r="S21" s="22" t="s">
        <v>438</v>
      </c>
      <c r="T21" s="18" t="s">
        <v>439</v>
      </c>
      <c r="U21" s="18" t="s">
        <v>440</v>
      </c>
      <c r="V21" s="22"/>
      <c r="W21" s="18" t="s">
        <v>441</v>
      </c>
      <c r="X21" s="58"/>
    </row>
    <row r="22" spans="1:26" ht="15.75" x14ac:dyDescent="0.2">
      <c r="A22" s="51" t="s">
        <v>297</v>
      </c>
      <c r="B22" s="34">
        <v>3</v>
      </c>
      <c r="C22" s="34"/>
      <c r="D22" s="154">
        <v>14</v>
      </c>
      <c r="E22" s="115">
        <v>0.51666666666666672</v>
      </c>
      <c r="F22" s="12" t="s">
        <v>142</v>
      </c>
      <c r="G22" s="14" t="s">
        <v>408</v>
      </c>
      <c r="H22" s="14" t="s">
        <v>394</v>
      </c>
      <c r="I22" s="53"/>
      <c r="J22" s="53"/>
      <c r="K22" s="53">
        <v>0.54375000000000007</v>
      </c>
      <c r="L22" s="53">
        <v>0.57152777777777775</v>
      </c>
      <c r="M22" s="53">
        <v>0.59930555555555554</v>
      </c>
      <c r="N22" s="53">
        <v>0.62777777777777777</v>
      </c>
      <c r="O22" s="97">
        <v>0.6567708333333333</v>
      </c>
      <c r="P22" s="55">
        <f t="shared" si="2"/>
        <v>0.14010416666666659</v>
      </c>
      <c r="Q22" s="55">
        <f t="shared" si="3"/>
        <v>2.8020833333333318E-2</v>
      </c>
      <c r="R22" s="18" t="s">
        <v>409</v>
      </c>
      <c r="S22" s="22" t="s">
        <v>410</v>
      </c>
      <c r="T22" s="18" t="s">
        <v>411</v>
      </c>
      <c r="U22" s="18"/>
      <c r="V22" s="22"/>
      <c r="W22" s="18"/>
      <c r="X22" s="6"/>
      <c r="Z22" s="6"/>
    </row>
    <row r="23" spans="1:26" ht="15.75" x14ac:dyDescent="0.2">
      <c r="A23" s="51" t="s">
        <v>297</v>
      </c>
      <c r="B23" s="34">
        <v>4</v>
      </c>
      <c r="C23" s="34"/>
      <c r="D23" s="153">
        <v>11</v>
      </c>
      <c r="E23" s="115">
        <v>0.51597222222222217</v>
      </c>
      <c r="F23" s="12" t="s">
        <v>396</v>
      </c>
      <c r="G23" s="14" t="s">
        <v>14</v>
      </c>
      <c r="H23" s="14" t="s">
        <v>61</v>
      </c>
      <c r="I23" s="53"/>
      <c r="J23" s="53"/>
      <c r="K23" s="55">
        <v>0.54375000000000007</v>
      </c>
      <c r="L23" s="53">
        <v>0.57222222222222219</v>
      </c>
      <c r="M23" s="53">
        <v>0.60069444444444442</v>
      </c>
      <c r="N23" s="53">
        <v>0.62986111111111109</v>
      </c>
      <c r="O23" s="97">
        <v>0.6587615740740741</v>
      </c>
      <c r="P23" s="55">
        <f t="shared" si="2"/>
        <v>0.14278935185185193</v>
      </c>
      <c r="Q23" s="55">
        <f t="shared" si="3"/>
        <v>2.8557870370370386E-2</v>
      </c>
      <c r="R23" s="18" t="s">
        <v>397</v>
      </c>
      <c r="S23" s="22" t="s">
        <v>398</v>
      </c>
      <c r="T23" s="18" t="s">
        <v>399</v>
      </c>
      <c r="U23" s="18" t="s">
        <v>400</v>
      </c>
      <c r="V23" s="22"/>
      <c r="W23" s="22" t="s">
        <v>401</v>
      </c>
    </row>
    <row r="24" spans="1:26" ht="25.5" x14ac:dyDescent="0.2">
      <c r="A24" s="51" t="s">
        <v>297</v>
      </c>
      <c r="B24" s="34">
        <v>5</v>
      </c>
      <c r="C24" s="34" t="s">
        <v>596</v>
      </c>
      <c r="D24" s="153">
        <v>27</v>
      </c>
      <c r="E24" s="115">
        <v>0.52569444444444446</v>
      </c>
      <c r="F24" s="12" t="s">
        <v>461</v>
      </c>
      <c r="G24" s="14" t="s">
        <v>41</v>
      </c>
      <c r="H24" s="14" t="s">
        <v>338</v>
      </c>
      <c r="I24" s="53"/>
      <c r="J24" s="53"/>
      <c r="K24" s="53">
        <v>0.55138888888888882</v>
      </c>
      <c r="L24" s="53">
        <v>0.57847222222222217</v>
      </c>
      <c r="M24" s="53">
        <v>0.60486111111111118</v>
      </c>
      <c r="N24" s="53">
        <v>0.63124999999999998</v>
      </c>
      <c r="O24" s="97">
        <v>0.65915509259259253</v>
      </c>
      <c r="P24" s="55">
        <f t="shared" si="2"/>
        <v>0.13346064814814806</v>
      </c>
      <c r="Q24" s="55">
        <f t="shared" si="3"/>
        <v>2.6692129629629614E-2</v>
      </c>
      <c r="R24" s="18" t="s">
        <v>462</v>
      </c>
      <c r="S24" s="22" t="s">
        <v>463</v>
      </c>
      <c r="T24" s="18" t="s">
        <v>464</v>
      </c>
      <c r="U24" s="18" t="s">
        <v>465</v>
      </c>
      <c r="V24" s="22"/>
      <c r="W24" s="18"/>
      <c r="X24" s="58"/>
    </row>
    <row r="25" spans="1:26" ht="31.5" x14ac:dyDescent="0.2">
      <c r="A25" s="51" t="s">
        <v>297</v>
      </c>
      <c r="B25" s="34">
        <v>6</v>
      </c>
      <c r="C25" s="34" t="s">
        <v>597</v>
      </c>
      <c r="D25" s="153">
        <v>7</v>
      </c>
      <c r="E25" s="115">
        <v>0.51388888888888895</v>
      </c>
      <c r="F25" s="12" t="s">
        <v>142</v>
      </c>
      <c r="G25" s="14" t="s">
        <v>381</v>
      </c>
      <c r="H25" s="14" t="s">
        <v>338</v>
      </c>
      <c r="I25" s="53"/>
      <c r="J25" s="53"/>
      <c r="K25" s="53">
        <v>0.54305555555555551</v>
      </c>
      <c r="L25" s="53">
        <v>0.57222222222222219</v>
      </c>
      <c r="M25" s="53">
        <v>0.60069444444444442</v>
      </c>
      <c r="N25" s="53">
        <v>0.63055555555555554</v>
      </c>
      <c r="O25" s="97">
        <v>0.6598842592592592</v>
      </c>
      <c r="P25" s="55">
        <f t="shared" si="2"/>
        <v>0.14599537037037025</v>
      </c>
      <c r="Q25" s="55">
        <f t="shared" si="3"/>
        <v>2.9199074074074051E-2</v>
      </c>
      <c r="R25" s="18" t="s">
        <v>384</v>
      </c>
      <c r="S25" s="22" t="s">
        <v>385</v>
      </c>
      <c r="T25" s="18"/>
      <c r="U25" s="18"/>
      <c r="V25" s="22"/>
      <c r="W25" s="18"/>
      <c r="X25" s="58"/>
    </row>
    <row r="26" spans="1:26" ht="15.75" x14ac:dyDescent="0.2">
      <c r="A26" s="51" t="s">
        <v>297</v>
      </c>
      <c r="B26" s="34">
        <v>7</v>
      </c>
      <c r="C26" s="34"/>
      <c r="D26" s="153">
        <v>2</v>
      </c>
      <c r="E26" s="115">
        <v>0.51736111111111105</v>
      </c>
      <c r="F26" s="12" t="s">
        <v>145</v>
      </c>
      <c r="G26" s="14" t="s">
        <v>14</v>
      </c>
      <c r="H26" s="14" t="s">
        <v>61</v>
      </c>
      <c r="I26" s="53"/>
      <c r="J26" s="53"/>
      <c r="K26" s="53">
        <v>0.54513888888888895</v>
      </c>
      <c r="L26" s="53">
        <v>0.57361111111111118</v>
      </c>
      <c r="M26" s="53">
        <v>0.60277777777777775</v>
      </c>
      <c r="N26" s="53">
        <v>0.63263888888888886</v>
      </c>
      <c r="O26" s="97">
        <v>0.66284722222222225</v>
      </c>
      <c r="P26" s="55">
        <f t="shared" si="2"/>
        <v>0.1454861111111112</v>
      </c>
      <c r="Q26" s="55">
        <f t="shared" si="3"/>
        <v>2.909722222222224E-2</v>
      </c>
      <c r="R26" s="18" t="s">
        <v>365</v>
      </c>
      <c r="S26" s="22" t="s">
        <v>366</v>
      </c>
      <c r="T26" s="18" t="s">
        <v>367</v>
      </c>
      <c r="U26" s="18" t="s">
        <v>368</v>
      </c>
      <c r="V26" s="22"/>
      <c r="W26" s="18" t="s">
        <v>369</v>
      </c>
      <c r="X26" s="58"/>
    </row>
    <row r="27" spans="1:26" ht="15.75" x14ac:dyDescent="0.2">
      <c r="A27" s="51" t="s">
        <v>297</v>
      </c>
      <c r="B27" s="34">
        <v>8</v>
      </c>
      <c r="C27" s="52"/>
      <c r="D27" s="154">
        <v>40</v>
      </c>
      <c r="E27" s="115">
        <v>0.53611111111111109</v>
      </c>
      <c r="F27" s="12" t="s">
        <v>518</v>
      </c>
      <c r="G27" s="14" t="s">
        <v>41</v>
      </c>
      <c r="H27" s="14" t="s">
        <v>61</v>
      </c>
      <c r="I27" s="53"/>
      <c r="J27" s="53"/>
      <c r="K27" s="53">
        <v>0.56041666666666667</v>
      </c>
      <c r="L27" s="53">
        <v>0.58611111111111114</v>
      </c>
      <c r="M27" s="55">
        <v>0.61111111111111105</v>
      </c>
      <c r="N27" s="53">
        <v>0.63750000000000007</v>
      </c>
      <c r="O27" s="97">
        <v>0.66318287037037038</v>
      </c>
      <c r="P27" s="55">
        <f t="shared" si="2"/>
        <v>0.12707175925925929</v>
      </c>
      <c r="Q27" s="55">
        <f t="shared" si="3"/>
        <v>2.5414351851851858E-2</v>
      </c>
      <c r="R27" s="18" t="s">
        <v>519</v>
      </c>
      <c r="S27" s="22" t="s">
        <v>520</v>
      </c>
      <c r="T27" s="18" t="s">
        <v>386</v>
      </c>
      <c r="U27" s="18" t="s">
        <v>522</v>
      </c>
      <c r="V27" s="22"/>
      <c r="W27" s="18"/>
      <c r="X27" s="58"/>
    </row>
    <row r="28" spans="1:26" ht="15.75" x14ac:dyDescent="0.2">
      <c r="A28" s="158" t="s">
        <v>297</v>
      </c>
      <c r="B28" s="159">
        <v>9</v>
      </c>
      <c r="C28" s="159"/>
      <c r="D28" s="160">
        <v>4</v>
      </c>
      <c r="E28" s="161">
        <v>0.50277777777777777</v>
      </c>
      <c r="F28" s="162" t="s">
        <v>94</v>
      </c>
      <c r="G28" s="163" t="s">
        <v>91</v>
      </c>
      <c r="H28" s="163" t="s">
        <v>373</v>
      </c>
      <c r="I28" s="164"/>
      <c r="J28" s="164"/>
      <c r="K28" s="164">
        <v>0.53541666666666665</v>
      </c>
      <c r="L28" s="164">
        <v>0.56736111111111109</v>
      </c>
      <c r="M28" s="164">
        <v>0.59930555555555554</v>
      </c>
      <c r="N28" s="164">
        <v>0.63124999999999998</v>
      </c>
      <c r="O28" s="165">
        <v>0.66365740740740742</v>
      </c>
      <c r="P28" s="164">
        <f t="shared" si="2"/>
        <v>0.16087962962962965</v>
      </c>
      <c r="Q28" s="164">
        <f t="shared" si="3"/>
        <v>3.2175925925925927E-2</v>
      </c>
      <c r="R28" s="166" t="s">
        <v>374</v>
      </c>
      <c r="S28" s="167" t="s">
        <v>375</v>
      </c>
      <c r="T28" s="18"/>
      <c r="U28" s="18"/>
      <c r="V28" s="22"/>
      <c r="W28" s="18"/>
      <c r="X28" s="58"/>
    </row>
    <row r="29" spans="1:26" ht="15.75" x14ac:dyDescent="0.2">
      <c r="A29" s="51" t="s">
        <v>297</v>
      </c>
      <c r="B29" s="34">
        <v>10</v>
      </c>
      <c r="C29" s="34"/>
      <c r="D29" s="153">
        <v>9</v>
      </c>
      <c r="E29" s="115">
        <v>0.51527777777777783</v>
      </c>
      <c r="F29" s="12" t="s">
        <v>4</v>
      </c>
      <c r="G29" s="14" t="s">
        <v>387</v>
      </c>
      <c r="H29" s="14" t="s">
        <v>61</v>
      </c>
      <c r="I29" s="53"/>
      <c r="J29" s="53"/>
      <c r="K29" s="53">
        <v>0.54236111111111118</v>
      </c>
      <c r="L29" s="53">
        <v>0.57013888888888886</v>
      </c>
      <c r="M29" s="53">
        <v>0.6</v>
      </c>
      <c r="N29" s="53">
        <v>0.63124999999999998</v>
      </c>
      <c r="O29" s="97">
        <v>0.66392361111111109</v>
      </c>
      <c r="P29" s="55">
        <f t="shared" si="2"/>
        <v>0.14864583333333325</v>
      </c>
      <c r="Q29" s="55">
        <f t="shared" si="3"/>
        <v>2.972916666666665E-2</v>
      </c>
      <c r="R29" s="18" t="s">
        <v>388</v>
      </c>
      <c r="S29" s="22" t="s">
        <v>389</v>
      </c>
      <c r="T29" s="18" t="s">
        <v>390</v>
      </c>
      <c r="U29" s="18"/>
      <c r="V29" s="22"/>
      <c r="W29" s="18"/>
      <c r="X29" s="58"/>
    </row>
    <row r="30" spans="1:26" ht="15.75" x14ac:dyDescent="0.2">
      <c r="A30" s="51" t="s">
        <v>297</v>
      </c>
      <c r="B30" s="34">
        <v>11</v>
      </c>
      <c r="C30" s="52" t="s">
        <v>598</v>
      </c>
      <c r="D30" s="153">
        <v>47</v>
      </c>
      <c r="E30" s="115">
        <v>0.54236111111111118</v>
      </c>
      <c r="F30" s="12" t="s">
        <v>544</v>
      </c>
      <c r="G30" s="13" t="s">
        <v>6</v>
      </c>
      <c r="H30" s="14" t="s">
        <v>338</v>
      </c>
      <c r="I30" s="53"/>
      <c r="J30" s="53"/>
      <c r="K30" s="53">
        <v>0.56666666666666665</v>
      </c>
      <c r="L30" s="53">
        <v>0.59027777777777779</v>
      </c>
      <c r="M30" s="53">
        <v>0.61527777777777781</v>
      </c>
      <c r="N30" s="53">
        <v>0.64027777777777783</v>
      </c>
      <c r="O30" s="97">
        <v>0.6648263888888889</v>
      </c>
      <c r="P30" s="55">
        <f t="shared" si="2"/>
        <v>0.12246527777777771</v>
      </c>
      <c r="Q30" s="55">
        <f t="shared" si="3"/>
        <v>2.4493055555555542E-2</v>
      </c>
      <c r="R30" s="18" t="s">
        <v>545</v>
      </c>
      <c r="S30" s="22" t="s">
        <v>546</v>
      </c>
      <c r="T30" s="18" t="s">
        <v>547</v>
      </c>
      <c r="U30" s="18" t="s">
        <v>548</v>
      </c>
      <c r="V30" s="22" t="s">
        <v>549</v>
      </c>
      <c r="W30" s="18"/>
      <c r="X30" s="58"/>
    </row>
    <row r="31" spans="1:26" ht="15.75" x14ac:dyDescent="0.2">
      <c r="A31" s="51" t="s">
        <v>297</v>
      </c>
      <c r="B31" s="34">
        <v>12</v>
      </c>
      <c r="C31" s="34"/>
      <c r="D31" s="153">
        <v>34</v>
      </c>
      <c r="E31" s="115">
        <v>0.52638888888888891</v>
      </c>
      <c r="F31" s="63" t="s">
        <v>491</v>
      </c>
      <c r="G31" s="14" t="s">
        <v>14</v>
      </c>
      <c r="H31" s="14" t="s">
        <v>61</v>
      </c>
      <c r="I31" s="53"/>
      <c r="J31" s="53"/>
      <c r="K31" s="53">
        <v>0.55277777777777781</v>
      </c>
      <c r="L31" s="53">
        <v>0.58124999999999993</v>
      </c>
      <c r="M31" s="53">
        <v>0.60902777777777783</v>
      </c>
      <c r="N31" s="53">
        <v>0.63750000000000007</v>
      </c>
      <c r="O31" s="97">
        <v>0.66501157407407407</v>
      </c>
      <c r="P31" s="55">
        <f t="shared" si="2"/>
        <v>0.13862268518518517</v>
      </c>
      <c r="Q31" s="55">
        <f t="shared" si="3"/>
        <v>2.7724537037037034E-2</v>
      </c>
      <c r="R31" s="22" t="s">
        <v>492</v>
      </c>
      <c r="S31" s="22" t="s">
        <v>493</v>
      </c>
      <c r="T31" s="22" t="s">
        <v>584</v>
      </c>
      <c r="U31" s="22" t="s">
        <v>494</v>
      </c>
      <c r="V31" s="22"/>
      <c r="W31" s="22" t="s">
        <v>495</v>
      </c>
      <c r="X31" s="58"/>
    </row>
    <row r="32" spans="1:26" ht="25.5" x14ac:dyDescent="0.2">
      <c r="A32" s="51" t="s">
        <v>297</v>
      </c>
      <c r="B32" s="34">
        <v>13</v>
      </c>
      <c r="C32" s="52"/>
      <c r="D32" s="153">
        <v>45</v>
      </c>
      <c r="E32" s="115">
        <v>0.53680555555555554</v>
      </c>
      <c r="F32" s="12" t="s">
        <v>534</v>
      </c>
      <c r="G32" s="14" t="s">
        <v>14</v>
      </c>
      <c r="H32" s="14" t="s">
        <v>394</v>
      </c>
      <c r="I32" s="53"/>
      <c r="J32" s="53"/>
      <c r="K32" s="53">
        <v>0.56041666666666667</v>
      </c>
      <c r="L32" s="53">
        <v>0.5854166666666667</v>
      </c>
      <c r="M32" s="53">
        <v>0.6118055555555556</v>
      </c>
      <c r="N32" s="53">
        <v>0.63888888888888895</v>
      </c>
      <c r="O32" s="97">
        <v>0.6651273148148148</v>
      </c>
      <c r="P32" s="55">
        <f t="shared" si="2"/>
        <v>0.12832175925925926</v>
      </c>
      <c r="Q32" s="55">
        <f t="shared" si="3"/>
        <v>2.5664351851851851E-2</v>
      </c>
      <c r="R32" s="18" t="s">
        <v>535</v>
      </c>
      <c r="S32" s="22" t="s">
        <v>536</v>
      </c>
      <c r="T32" s="18" t="s">
        <v>537</v>
      </c>
      <c r="U32" s="18" t="s">
        <v>538</v>
      </c>
      <c r="V32" s="18"/>
      <c r="W32" s="18"/>
      <c r="X32" s="58"/>
    </row>
    <row r="33" spans="1:40" ht="25.5" x14ac:dyDescent="0.2">
      <c r="A33" s="51" t="s">
        <v>297</v>
      </c>
      <c r="B33" s="34">
        <v>14</v>
      </c>
      <c r="C33" s="52"/>
      <c r="D33" s="153">
        <v>42</v>
      </c>
      <c r="E33" s="115">
        <v>0.53611111111111109</v>
      </c>
      <c r="F33" s="12" t="s">
        <v>525</v>
      </c>
      <c r="G33" s="14" t="s">
        <v>526</v>
      </c>
      <c r="H33" s="14"/>
      <c r="I33" s="53"/>
      <c r="J33" s="53"/>
      <c r="K33" s="53">
        <v>0.56041666666666667</v>
      </c>
      <c r="L33" s="53">
        <v>0.58611111111111114</v>
      </c>
      <c r="M33" s="53">
        <v>0.61249999999999993</v>
      </c>
      <c r="N33" s="53">
        <v>0.63888888888888895</v>
      </c>
      <c r="O33" s="97">
        <v>0.66526620370370371</v>
      </c>
      <c r="P33" s="55">
        <f t="shared" si="2"/>
        <v>0.12915509259259261</v>
      </c>
      <c r="Q33" s="55">
        <f t="shared" si="3"/>
        <v>2.5831018518518524E-2</v>
      </c>
      <c r="R33" s="18" t="s">
        <v>527</v>
      </c>
      <c r="S33" s="22" t="s">
        <v>528</v>
      </c>
      <c r="T33" s="18" t="s">
        <v>529</v>
      </c>
      <c r="U33" s="18"/>
      <c r="V33" s="22"/>
      <c r="W33" s="18"/>
      <c r="X33" s="58"/>
    </row>
    <row r="34" spans="1:40" ht="15.75" x14ac:dyDescent="0.2">
      <c r="A34" s="51" t="s">
        <v>297</v>
      </c>
      <c r="B34" s="34">
        <v>15</v>
      </c>
      <c r="C34" s="34" t="s">
        <v>599</v>
      </c>
      <c r="D34" s="154">
        <v>22</v>
      </c>
      <c r="E34" s="115">
        <v>0.52361111111111114</v>
      </c>
      <c r="F34" s="12" t="s">
        <v>137</v>
      </c>
      <c r="G34" s="14" t="s">
        <v>442</v>
      </c>
      <c r="H34" s="14" t="s">
        <v>61</v>
      </c>
      <c r="I34" s="53"/>
      <c r="J34" s="53"/>
      <c r="K34" s="53">
        <v>0.55138888888888882</v>
      </c>
      <c r="L34" s="53">
        <v>0.57986111111111105</v>
      </c>
      <c r="M34" s="53">
        <v>0.60902777777777783</v>
      </c>
      <c r="N34" s="53">
        <v>0.6381944444444444</v>
      </c>
      <c r="O34" s="97">
        <v>0.66869212962962965</v>
      </c>
      <c r="P34" s="55">
        <f t="shared" si="2"/>
        <v>0.14508101851851851</v>
      </c>
      <c r="Q34" s="55">
        <f t="shared" si="3"/>
        <v>2.9016203703703704E-2</v>
      </c>
      <c r="R34" s="22" t="s">
        <v>443</v>
      </c>
      <c r="S34" s="22" t="s">
        <v>444</v>
      </c>
      <c r="T34" s="18"/>
      <c r="U34" s="18"/>
      <c r="V34" s="22"/>
      <c r="W34" s="18"/>
      <c r="X34" s="6"/>
      <c r="Y34" s="58"/>
    </row>
    <row r="35" spans="1:40" ht="15.75" x14ac:dyDescent="0.2">
      <c r="A35" s="51" t="s">
        <v>297</v>
      </c>
      <c r="B35" s="34">
        <v>16</v>
      </c>
      <c r="C35" s="52"/>
      <c r="D35" s="153">
        <v>43</v>
      </c>
      <c r="E35" s="115">
        <v>0.53472222222222221</v>
      </c>
      <c r="F35" s="12" t="s">
        <v>4</v>
      </c>
      <c r="G35" s="14" t="s">
        <v>47</v>
      </c>
      <c r="H35" s="14" t="s">
        <v>61</v>
      </c>
      <c r="I35" s="53"/>
      <c r="J35" s="53"/>
      <c r="K35" s="53">
        <v>0.56111111111111112</v>
      </c>
      <c r="L35" s="53">
        <v>0.58819444444444446</v>
      </c>
      <c r="M35" s="53">
        <v>0.61597222222222225</v>
      </c>
      <c r="N35" s="53">
        <v>0.64166666666666672</v>
      </c>
      <c r="O35" s="97">
        <v>0.66901620370370374</v>
      </c>
      <c r="P35" s="55">
        <f t="shared" si="2"/>
        <v>0.13429398148148153</v>
      </c>
      <c r="Q35" s="55">
        <f t="shared" si="3"/>
        <v>2.6858796296296304E-2</v>
      </c>
      <c r="R35" s="18" t="s">
        <v>530</v>
      </c>
      <c r="S35" s="22" t="s">
        <v>531</v>
      </c>
      <c r="T35" s="18"/>
      <c r="U35" s="18"/>
      <c r="V35" s="22"/>
      <c r="W35" s="18"/>
      <c r="X35" s="58"/>
    </row>
    <row r="36" spans="1:40" ht="15.75" x14ac:dyDescent="0.2">
      <c r="A36" s="51" t="s">
        <v>297</v>
      </c>
      <c r="B36" s="34">
        <v>17</v>
      </c>
      <c r="C36" s="34" t="s">
        <v>307</v>
      </c>
      <c r="D36" s="153">
        <v>18</v>
      </c>
      <c r="E36" s="115">
        <v>0.52013888888888882</v>
      </c>
      <c r="F36" s="12" t="s">
        <v>422</v>
      </c>
      <c r="G36" s="14" t="s">
        <v>16</v>
      </c>
      <c r="H36" s="14" t="s">
        <v>338</v>
      </c>
      <c r="I36" s="53"/>
      <c r="J36" s="53"/>
      <c r="K36" s="53">
        <v>0.5493055555555556</v>
      </c>
      <c r="L36" s="53">
        <v>0.57986111111111105</v>
      </c>
      <c r="M36" s="53">
        <v>0.60972222222222217</v>
      </c>
      <c r="N36" s="53">
        <v>0.63958333333333328</v>
      </c>
      <c r="O36" s="97">
        <v>0.67008101851851853</v>
      </c>
      <c r="P36" s="55">
        <f t="shared" si="2"/>
        <v>0.14994212962962972</v>
      </c>
      <c r="Q36" s="55">
        <f t="shared" si="3"/>
        <v>2.9988425925925943E-2</v>
      </c>
      <c r="R36" s="18" t="s">
        <v>423</v>
      </c>
      <c r="S36" s="22"/>
      <c r="T36" s="18"/>
      <c r="U36" s="18"/>
      <c r="V36" s="22"/>
      <c r="W36" s="18"/>
      <c r="X36" s="58"/>
    </row>
    <row r="37" spans="1:40" ht="15.75" x14ac:dyDescent="0.2">
      <c r="A37" s="51" t="s">
        <v>297</v>
      </c>
      <c r="B37" s="34">
        <v>18</v>
      </c>
      <c r="C37" s="52"/>
      <c r="D37" s="153">
        <v>41</v>
      </c>
      <c r="E37" s="115">
        <v>0.53611111111111109</v>
      </c>
      <c r="F37" s="12" t="s">
        <v>4</v>
      </c>
      <c r="G37" s="14" t="s">
        <v>47</v>
      </c>
      <c r="H37" s="14" t="s">
        <v>61</v>
      </c>
      <c r="I37" s="53"/>
      <c r="J37" s="53"/>
      <c r="K37" s="53">
        <v>0.56111111111111112</v>
      </c>
      <c r="L37" s="53">
        <v>0.58680555555555558</v>
      </c>
      <c r="M37" s="53">
        <v>0.61458333333333337</v>
      </c>
      <c r="N37" s="53">
        <v>0.6430555555555556</v>
      </c>
      <c r="O37" s="97">
        <v>0.67212962962962963</v>
      </c>
      <c r="P37" s="55">
        <f t="shared" si="2"/>
        <v>0.13601851851851854</v>
      </c>
      <c r="Q37" s="55">
        <f t="shared" si="3"/>
        <v>2.7203703703703709E-2</v>
      </c>
      <c r="R37" s="18" t="s">
        <v>523</v>
      </c>
      <c r="S37" s="22" t="s">
        <v>524</v>
      </c>
      <c r="T37" s="18"/>
      <c r="U37" s="18"/>
      <c r="V37" s="22"/>
      <c r="W37" s="18"/>
      <c r="X37" s="58"/>
    </row>
    <row r="38" spans="1:40" ht="15.75" x14ac:dyDescent="0.2">
      <c r="A38" s="158" t="s">
        <v>297</v>
      </c>
      <c r="B38" s="159">
        <v>19</v>
      </c>
      <c r="C38" s="159"/>
      <c r="D38" s="168">
        <v>32</v>
      </c>
      <c r="E38" s="161">
        <v>0.52708333333333335</v>
      </c>
      <c r="F38" s="162" t="s">
        <v>94</v>
      </c>
      <c r="G38" s="163" t="s">
        <v>480</v>
      </c>
      <c r="H38" s="163" t="s">
        <v>61</v>
      </c>
      <c r="I38" s="164"/>
      <c r="J38" s="164"/>
      <c r="K38" s="164">
        <v>0.55347222222222225</v>
      </c>
      <c r="L38" s="164">
        <v>0.58263888888888882</v>
      </c>
      <c r="M38" s="164">
        <v>0.6118055555555556</v>
      </c>
      <c r="N38" s="164">
        <v>0.64166666666666672</v>
      </c>
      <c r="O38" s="165">
        <v>0.67268518518518527</v>
      </c>
      <c r="P38" s="164">
        <f t="shared" si="2"/>
        <v>0.14560185185185193</v>
      </c>
      <c r="Q38" s="164">
        <f t="shared" si="3"/>
        <v>2.9120370370370387E-2</v>
      </c>
      <c r="R38" s="166" t="s">
        <v>481</v>
      </c>
      <c r="S38" s="167" t="s">
        <v>482</v>
      </c>
      <c r="T38" s="166" t="s">
        <v>483</v>
      </c>
      <c r="U38" s="166" t="s">
        <v>484</v>
      </c>
      <c r="V38" s="22"/>
      <c r="W38" s="18"/>
      <c r="X38" s="58"/>
    </row>
    <row r="39" spans="1:40" ht="15.75" x14ac:dyDescent="0.2">
      <c r="A39" s="51" t="s">
        <v>297</v>
      </c>
      <c r="B39" s="34">
        <v>20</v>
      </c>
      <c r="C39" s="52"/>
      <c r="D39" s="154">
        <v>46</v>
      </c>
      <c r="E39" s="115">
        <v>0.53680555555555554</v>
      </c>
      <c r="F39" s="12" t="s">
        <v>539</v>
      </c>
      <c r="G39" s="14" t="s">
        <v>480</v>
      </c>
      <c r="H39" s="14" t="s">
        <v>338</v>
      </c>
      <c r="I39" s="53"/>
      <c r="J39" s="53"/>
      <c r="K39" s="53">
        <v>0.56111111111111112</v>
      </c>
      <c r="L39" s="53">
        <v>0.58750000000000002</v>
      </c>
      <c r="M39" s="53">
        <v>0.61527777777777781</v>
      </c>
      <c r="N39" s="53">
        <v>0.64374999999999993</v>
      </c>
      <c r="O39" s="97">
        <v>0.67287037037037034</v>
      </c>
      <c r="P39" s="55">
        <f t="shared" si="2"/>
        <v>0.13606481481481481</v>
      </c>
      <c r="Q39" s="55">
        <f t="shared" si="3"/>
        <v>2.721296296296296E-2</v>
      </c>
      <c r="R39" s="18" t="s">
        <v>540</v>
      </c>
      <c r="S39" s="22" t="s">
        <v>541</v>
      </c>
      <c r="T39" s="18" t="s">
        <v>542</v>
      </c>
      <c r="U39" s="18" t="s">
        <v>543</v>
      </c>
      <c r="V39" s="22"/>
      <c r="W39" s="18"/>
      <c r="X39" s="58"/>
    </row>
    <row r="40" spans="1:40" ht="31.5" x14ac:dyDescent="0.2">
      <c r="A40" s="51" t="s">
        <v>297</v>
      </c>
      <c r="B40" s="34">
        <v>21</v>
      </c>
      <c r="C40" s="34" t="s">
        <v>601</v>
      </c>
      <c r="D40" s="153">
        <v>29</v>
      </c>
      <c r="E40" s="115">
        <v>0.52638888888888891</v>
      </c>
      <c r="F40" s="12" t="s">
        <v>472</v>
      </c>
      <c r="G40" s="14" t="s">
        <v>41</v>
      </c>
      <c r="H40" s="14" t="s">
        <v>429</v>
      </c>
      <c r="I40" s="53"/>
      <c r="J40" s="53"/>
      <c r="K40" s="53">
        <v>0.5541666666666667</v>
      </c>
      <c r="L40" s="53">
        <v>0.58472222222222225</v>
      </c>
      <c r="M40" s="53">
        <v>0.61527777777777781</v>
      </c>
      <c r="N40" s="53">
        <v>0.64583333333333337</v>
      </c>
      <c r="O40" s="97">
        <v>0.67631944444444436</v>
      </c>
      <c r="P40" s="55">
        <f t="shared" si="2"/>
        <v>0.14993055555555546</v>
      </c>
      <c r="Q40" s="55">
        <f t="shared" si="3"/>
        <v>2.9986111111111092E-2</v>
      </c>
      <c r="R40" s="18" t="s">
        <v>473</v>
      </c>
      <c r="S40" s="22" t="s">
        <v>474</v>
      </c>
      <c r="T40" s="18" t="s">
        <v>475</v>
      </c>
      <c r="U40" s="18" t="s">
        <v>590</v>
      </c>
      <c r="V40" s="18"/>
      <c r="W40" s="18"/>
      <c r="X40" s="58"/>
    </row>
    <row r="41" spans="1:40" ht="15.75" x14ac:dyDescent="0.2">
      <c r="A41" s="51" t="s">
        <v>297</v>
      </c>
      <c r="B41" s="34">
        <v>22</v>
      </c>
      <c r="C41" s="52"/>
      <c r="D41" s="153">
        <v>39</v>
      </c>
      <c r="E41" s="115">
        <v>0.53194444444444444</v>
      </c>
      <c r="F41" s="12" t="s">
        <v>496</v>
      </c>
      <c r="G41" s="14" t="s">
        <v>6</v>
      </c>
      <c r="H41" s="14" t="s">
        <v>61</v>
      </c>
      <c r="I41" s="53"/>
      <c r="J41" s="53"/>
      <c r="K41" s="55">
        <v>0.55902777777777779</v>
      </c>
      <c r="L41" s="53">
        <v>0.58750000000000002</v>
      </c>
      <c r="M41" s="53">
        <v>0.61736111111111114</v>
      </c>
      <c r="N41" s="53">
        <v>0.64722222222222225</v>
      </c>
      <c r="O41" s="97">
        <v>0.67636574074074074</v>
      </c>
      <c r="P41" s="55">
        <f t="shared" si="2"/>
        <v>0.1444212962962963</v>
      </c>
      <c r="Q41" s="55">
        <f t="shared" si="3"/>
        <v>2.8884259259259259E-2</v>
      </c>
      <c r="R41" s="18" t="s">
        <v>513</v>
      </c>
      <c r="S41" s="22" t="s">
        <v>591</v>
      </c>
      <c r="T41" s="18" t="s">
        <v>515</v>
      </c>
      <c r="U41" s="18" t="s">
        <v>516</v>
      </c>
      <c r="V41" s="22" t="s">
        <v>517</v>
      </c>
      <c r="W41" s="18"/>
      <c r="X41" s="6"/>
      <c r="Z41" s="6"/>
    </row>
    <row r="42" spans="1:40" s="61" customFormat="1" ht="15.75" x14ac:dyDescent="0.2">
      <c r="A42" s="51" t="s">
        <v>297</v>
      </c>
      <c r="B42" s="34">
        <v>23</v>
      </c>
      <c r="C42" s="34"/>
      <c r="D42" s="153">
        <v>26</v>
      </c>
      <c r="E42" s="115">
        <v>0.52500000000000002</v>
      </c>
      <c r="F42" s="12" t="s">
        <v>458</v>
      </c>
      <c r="G42" s="14" t="s">
        <v>442</v>
      </c>
      <c r="H42" s="14" t="s">
        <v>61</v>
      </c>
      <c r="I42" s="53"/>
      <c r="J42" s="53"/>
      <c r="K42" s="53">
        <v>0.55347222222222225</v>
      </c>
      <c r="L42" s="55">
        <v>0.58402777777777781</v>
      </c>
      <c r="M42" s="53">
        <v>0.61458333333333337</v>
      </c>
      <c r="N42" s="53">
        <v>0.64513888888888882</v>
      </c>
      <c r="O42" s="97">
        <v>0.67675925925925917</v>
      </c>
      <c r="P42" s="55">
        <f t="shared" si="2"/>
        <v>0.15175925925925915</v>
      </c>
      <c r="Q42" s="55">
        <f t="shared" si="3"/>
        <v>3.0351851851851831E-2</v>
      </c>
      <c r="R42" s="18" t="s">
        <v>459</v>
      </c>
      <c r="S42" s="22" t="s">
        <v>460</v>
      </c>
      <c r="T42" s="18"/>
      <c r="U42" s="18"/>
      <c r="V42" s="22"/>
      <c r="W42" s="18"/>
      <c r="X42" s="58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7"/>
    </row>
    <row r="43" spans="1:40" ht="15.75" x14ac:dyDescent="0.2">
      <c r="A43" s="51" t="s">
        <v>297</v>
      </c>
      <c r="B43" s="34">
        <v>24</v>
      </c>
      <c r="C43" s="34"/>
      <c r="D43" s="153">
        <v>35</v>
      </c>
      <c r="E43" s="115">
        <v>0.52916666666666667</v>
      </c>
      <c r="F43" s="12" t="s">
        <v>496</v>
      </c>
      <c r="G43" s="14" t="s">
        <v>41</v>
      </c>
      <c r="H43" s="14" t="s">
        <v>338</v>
      </c>
      <c r="I43" s="53"/>
      <c r="J43" s="53"/>
      <c r="K43" s="53">
        <v>0.55694444444444446</v>
      </c>
      <c r="L43" s="53">
        <v>0.58611111111111114</v>
      </c>
      <c r="M43" s="53">
        <v>0.61597222222222225</v>
      </c>
      <c r="N43" s="53">
        <v>0.64652777777777781</v>
      </c>
      <c r="O43" s="97">
        <v>0.67693287037037031</v>
      </c>
      <c r="P43" s="55">
        <f t="shared" si="2"/>
        <v>0.14776620370370364</v>
      </c>
      <c r="Q43" s="55">
        <f t="shared" si="3"/>
        <v>2.9553240740740727E-2</v>
      </c>
      <c r="R43" s="18" t="s">
        <v>497</v>
      </c>
      <c r="S43" s="22" t="s">
        <v>498</v>
      </c>
      <c r="T43" s="18" t="s">
        <v>499</v>
      </c>
      <c r="U43" s="18" t="s">
        <v>500</v>
      </c>
      <c r="V43" s="22"/>
      <c r="W43" s="18"/>
      <c r="X43" s="58"/>
    </row>
    <row r="44" spans="1:40" ht="15.75" x14ac:dyDescent="0.2">
      <c r="A44" s="51" t="s">
        <v>297</v>
      </c>
      <c r="B44" s="34">
        <v>25</v>
      </c>
      <c r="C44" s="34"/>
      <c r="D44" s="154">
        <v>6</v>
      </c>
      <c r="E44" s="115">
        <v>0.51736111111111105</v>
      </c>
      <c r="F44" s="12" t="s">
        <v>380</v>
      </c>
      <c r="G44" s="135" t="s">
        <v>262</v>
      </c>
      <c r="H44" s="14" t="s">
        <v>338</v>
      </c>
      <c r="I44" s="53"/>
      <c r="J44" s="53"/>
      <c r="K44" s="53">
        <v>0.54791666666666672</v>
      </c>
      <c r="L44" s="53">
        <v>0.57916666666666672</v>
      </c>
      <c r="M44" s="53">
        <v>0.6118055555555556</v>
      </c>
      <c r="N44" s="53">
        <v>0.64444444444444449</v>
      </c>
      <c r="O44" s="97">
        <v>0.67708333333333337</v>
      </c>
      <c r="P44" s="55">
        <f t="shared" si="2"/>
        <v>0.15972222222222232</v>
      </c>
      <c r="Q44" s="55">
        <f t="shared" si="3"/>
        <v>3.1944444444444463E-2</v>
      </c>
      <c r="R44" s="18" t="s">
        <v>382</v>
      </c>
      <c r="S44" s="22" t="s">
        <v>383</v>
      </c>
      <c r="T44" s="18"/>
      <c r="U44" s="18"/>
      <c r="V44" s="22"/>
      <c r="W44" s="18"/>
      <c r="X44" s="58"/>
    </row>
    <row r="45" spans="1:40" ht="15.75" x14ac:dyDescent="0.2">
      <c r="A45" s="51" t="s">
        <v>297</v>
      </c>
      <c r="B45" s="34">
        <v>26</v>
      </c>
      <c r="C45" s="34"/>
      <c r="D45" s="153">
        <v>13</v>
      </c>
      <c r="E45" s="115">
        <v>0.51666666666666672</v>
      </c>
      <c r="F45" s="12" t="s">
        <v>142</v>
      </c>
      <c r="G45" s="14" t="s">
        <v>47</v>
      </c>
      <c r="H45" s="14" t="s">
        <v>373</v>
      </c>
      <c r="I45" s="53"/>
      <c r="J45" s="53"/>
      <c r="K45" s="53">
        <v>0.54722222222222217</v>
      </c>
      <c r="L45" s="53">
        <v>0.57916666666666672</v>
      </c>
      <c r="M45" s="53">
        <v>0.6118055555555556</v>
      </c>
      <c r="N45" s="53">
        <v>0.64513888888888882</v>
      </c>
      <c r="O45" s="97">
        <v>0.67737268518518512</v>
      </c>
      <c r="P45" s="55">
        <f t="shared" si="2"/>
        <v>0.1607060185185184</v>
      </c>
      <c r="Q45" s="55">
        <f t="shared" si="3"/>
        <v>3.2141203703703679E-2</v>
      </c>
      <c r="R45" s="18" t="s">
        <v>406</v>
      </c>
      <c r="S45" s="22" t="s">
        <v>407</v>
      </c>
      <c r="T45" s="18"/>
      <c r="U45" s="18"/>
      <c r="V45" s="22"/>
      <c r="W45" s="18"/>
    </row>
    <row r="46" spans="1:40" ht="15.75" x14ac:dyDescent="0.2">
      <c r="A46" s="51" t="s">
        <v>297</v>
      </c>
      <c r="B46" s="34">
        <v>27</v>
      </c>
      <c r="C46" s="34"/>
      <c r="D46" s="153">
        <v>33</v>
      </c>
      <c r="E46" s="115">
        <v>0.52777777777777779</v>
      </c>
      <c r="F46" s="12" t="s">
        <v>485</v>
      </c>
      <c r="G46" s="14" t="s">
        <v>14</v>
      </c>
      <c r="H46" s="14" t="s">
        <v>338</v>
      </c>
      <c r="I46" s="53"/>
      <c r="J46" s="53"/>
      <c r="K46" s="53">
        <v>0.55555555555555558</v>
      </c>
      <c r="L46" s="55">
        <v>0.5854166666666667</v>
      </c>
      <c r="M46" s="53">
        <v>0.6166666666666667</v>
      </c>
      <c r="N46" s="53">
        <v>0.64722222222222225</v>
      </c>
      <c r="O46" s="97">
        <v>0.67740740740740746</v>
      </c>
      <c r="P46" s="55">
        <f t="shared" si="2"/>
        <v>0.14962962962962967</v>
      </c>
      <c r="Q46" s="55">
        <f t="shared" si="3"/>
        <v>2.9925925925925932E-2</v>
      </c>
      <c r="R46" s="18" t="s">
        <v>486</v>
      </c>
      <c r="S46" s="22" t="s">
        <v>487</v>
      </c>
      <c r="T46" s="18" t="s">
        <v>488</v>
      </c>
      <c r="U46" s="18" t="s">
        <v>489</v>
      </c>
      <c r="V46" s="22"/>
      <c r="W46" s="18" t="s">
        <v>490</v>
      </c>
      <c r="X46" s="58"/>
    </row>
    <row r="47" spans="1:40" ht="15.75" x14ac:dyDescent="0.2">
      <c r="A47" s="51" t="s">
        <v>297</v>
      </c>
      <c r="B47" s="34">
        <v>28</v>
      </c>
      <c r="C47" s="34"/>
      <c r="D47" s="153">
        <v>25</v>
      </c>
      <c r="E47" s="115">
        <v>0.52361111111111114</v>
      </c>
      <c r="F47" s="12" t="s">
        <v>26</v>
      </c>
      <c r="G47" s="14" t="s">
        <v>14</v>
      </c>
      <c r="H47" s="14" t="s">
        <v>61</v>
      </c>
      <c r="I47" s="53"/>
      <c r="J47" s="53"/>
      <c r="K47" s="53">
        <v>0.55277777777777781</v>
      </c>
      <c r="L47" s="55">
        <v>0.58402777777777781</v>
      </c>
      <c r="M47" s="53">
        <v>0.61527777777777781</v>
      </c>
      <c r="N47" s="53">
        <v>0.64652777777777781</v>
      </c>
      <c r="O47" s="97">
        <v>0.67802083333333341</v>
      </c>
      <c r="P47" s="55">
        <f t="shared" si="2"/>
        <v>0.15440972222222227</v>
      </c>
      <c r="Q47" s="55">
        <f t="shared" si="3"/>
        <v>3.0881944444444455E-2</v>
      </c>
      <c r="R47" s="18" t="s">
        <v>453</v>
      </c>
      <c r="S47" s="22" t="s">
        <v>454</v>
      </c>
      <c r="T47" s="18" t="s">
        <v>455</v>
      </c>
      <c r="U47" s="18" t="s">
        <v>456</v>
      </c>
      <c r="V47" s="22"/>
      <c r="W47" s="18" t="s">
        <v>457</v>
      </c>
      <c r="X47" s="58"/>
    </row>
    <row r="48" spans="1:40" ht="15.75" x14ac:dyDescent="0.2">
      <c r="A48" s="51" t="s">
        <v>297</v>
      </c>
      <c r="B48" s="34">
        <v>29</v>
      </c>
      <c r="C48" s="52"/>
      <c r="D48" s="153">
        <v>50</v>
      </c>
      <c r="E48" s="115">
        <v>0.53611111111111109</v>
      </c>
      <c r="F48" s="12" t="s">
        <v>477</v>
      </c>
      <c r="G48" s="14" t="s">
        <v>47</v>
      </c>
      <c r="H48" s="14" t="s">
        <v>338</v>
      </c>
      <c r="I48" s="53"/>
      <c r="J48" s="53"/>
      <c r="K48" s="53">
        <v>0.56388888888888888</v>
      </c>
      <c r="L48" s="53">
        <v>0.59166666666666667</v>
      </c>
      <c r="M48" s="53">
        <v>0.62083333333333335</v>
      </c>
      <c r="N48" s="53">
        <v>0.65</v>
      </c>
      <c r="O48" s="97">
        <v>0.6781018518518519</v>
      </c>
      <c r="P48" s="55">
        <f t="shared" si="2"/>
        <v>0.14199074074074081</v>
      </c>
      <c r="Q48" s="55">
        <f t="shared" si="3"/>
        <v>2.8398148148148162E-2</v>
      </c>
      <c r="R48" s="18" t="s">
        <v>532</v>
      </c>
      <c r="S48" s="22" t="s">
        <v>533</v>
      </c>
      <c r="T48" s="18"/>
      <c r="U48" s="18"/>
      <c r="V48" s="22"/>
      <c r="W48" s="18"/>
      <c r="X48" s="58"/>
    </row>
    <row r="49" spans="1:40" ht="15.75" x14ac:dyDescent="0.2">
      <c r="A49" s="51" t="s">
        <v>297</v>
      </c>
      <c r="B49" s="34">
        <v>30</v>
      </c>
      <c r="C49" s="34"/>
      <c r="D49" s="153">
        <v>5</v>
      </c>
      <c r="E49" s="115">
        <v>0.51111111111111118</v>
      </c>
      <c r="F49" s="157" t="s">
        <v>376</v>
      </c>
      <c r="G49" s="14" t="s">
        <v>377</v>
      </c>
      <c r="H49" s="14" t="s">
        <v>338</v>
      </c>
      <c r="I49" s="53"/>
      <c r="J49" s="53"/>
      <c r="K49" s="53">
        <v>0.54375000000000007</v>
      </c>
      <c r="L49" s="53">
        <v>0.57777777777777783</v>
      </c>
      <c r="M49" s="53">
        <v>0.61111111111111105</v>
      </c>
      <c r="N49" s="53">
        <v>0.64444444444444449</v>
      </c>
      <c r="O49" s="97">
        <v>0.67811342592592594</v>
      </c>
      <c r="P49" s="55">
        <f t="shared" si="2"/>
        <v>0.16700231481481476</v>
      </c>
      <c r="Q49" s="55">
        <f t="shared" si="3"/>
        <v>3.3400462962962951E-2</v>
      </c>
      <c r="R49" s="18" t="s">
        <v>378</v>
      </c>
      <c r="S49" s="22" t="s">
        <v>379</v>
      </c>
      <c r="T49" s="18"/>
      <c r="U49" s="18"/>
      <c r="V49" s="18"/>
      <c r="W49" s="18"/>
      <c r="X49" s="58"/>
    </row>
    <row r="50" spans="1:40" ht="15.75" x14ac:dyDescent="0.2">
      <c r="A50" s="51" t="s">
        <v>297</v>
      </c>
      <c r="B50" s="34">
        <v>31</v>
      </c>
      <c r="C50" s="34"/>
      <c r="D50" s="154">
        <v>30</v>
      </c>
      <c r="E50" s="115">
        <v>0.52708333333333335</v>
      </c>
      <c r="F50" s="12" t="s">
        <v>477</v>
      </c>
      <c r="G50" s="14" t="s">
        <v>16</v>
      </c>
      <c r="H50" s="14" t="s">
        <v>338</v>
      </c>
      <c r="I50" s="53"/>
      <c r="J50" s="53"/>
      <c r="K50" s="55">
        <v>0.55486111111111114</v>
      </c>
      <c r="L50" s="53">
        <v>0.58888888888888891</v>
      </c>
      <c r="M50" s="55">
        <v>0.61944444444444446</v>
      </c>
      <c r="N50" s="53">
        <v>0.64930555555555558</v>
      </c>
      <c r="O50" s="97">
        <v>0.67896990740740737</v>
      </c>
      <c r="P50" s="55">
        <f t="shared" si="2"/>
        <v>0.15188657407407402</v>
      </c>
      <c r="Q50" s="55">
        <f t="shared" si="3"/>
        <v>3.0377314814814805E-2</v>
      </c>
      <c r="R50" s="22" t="s">
        <v>478</v>
      </c>
      <c r="S50" s="22"/>
      <c r="T50" s="18"/>
      <c r="U50" s="18"/>
      <c r="V50" s="22"/>
      <c r="W50" s="18"/>
      <c r="X50" s="58"/>
    </row>
    <row r="51" spans="1:40" ht="15.75" x14ac:dyDescent="0.2">
      <c r="A51" s="51" t="s">
        <v>297</v>
      </c>
      <c r="B51" s="34">
        <v>32</v>
      </c>
      <c r="C51" s="34"/>
      <c r="D51" s="153">
        <v>28</v>
      </c>
      <c r="E51" s="115">
        <v>0.52569444444444446</v>
      </c>
      <c r="F51" s="12" t="s">
        <v>466</v>
      </c>
      <c r="G51" s="13" t="s">
        <v>6</v>
      </c>
      <c r="H51" s="14" t="s">
        <v>338</v>
      </c>
      <c r="I51" s="53"/>
      <c r="J51" s="53"/>
      <c r="K51" s="53">
        <v>0.55486111111111114</v>
      </c>
      <c r="L51" s="53">
        <v>0.5854166666666667</v>
      </c>
      <c r="M51" s="53">
        <v>0.61597222222222225</v>
      </c>
      <c r="N51" s="53">
        <v>0.64722222222222225</v>
      </c>
      <c r="O51" s="97">
        <v>0.67903935185185194</v>
      </c>
      <c r="P51" s="55">
        <f t="shared" si="2"/>
        <v>0.15334490740740747</v>
      </c>
      <c r="Q51" s="55">
        <f t="shared" si="3"/>
        <v>3.0668981481481495E-2</v>
      </c>
      <c r="R51" s="18" t="s">
        <v>467</v>
      </c>
      <c r="S51" s="22" t="s">
        <v>468</v>
      </c>
      <c r="T51" s="18" t="s">
        <v>469</v>
      </c>
      <c r="U51" s="18" t="s">
        <v>470</v>
      </c>
      <c r="V51" s="22" t="s">
        <v>471</v>
      </c>
      <c r="W51" s="18"/>
      <c r="X51" s="58"/>
    </row>
    <row r="52" spans="1:40" ht="15.75" x14ac:dyDescent="0.2">
      <c r="A52" s="51" t="s">
        <v>297</v>
      </c>
      <c r="B52" s="34">
        <v>33</v>
      </c>
      <c r="C52" s="34"/>
      <c r="D52" s="153">
        <v>10</v>
      </c>
      <c r="E52" s="115">
        <v>0.51527777777777783</v>
      </c>
      <c r="F52" s="12" t="s">
        <v>391</v>
      </c>
      <c r="G52" s="14" t="s">
        <v>16</v>
      </c>
      <c r="H52" s="14" t="s">
        <v>338</v>
      </c>
      <c r="I52" s="53"/>
      <c r="J52" s="53"/>
      <c r="K52" s="53">
        <v>0.54652777777777783</v>
      </c>
      <c r="L52" s="53">
        <v>0.57986111111111105</v>
      </c>
      <c r="M52" s="53">
        <v>0.6118055555555556</v>
      </c>
      <c r="N52" s="53">
        <v>0.64861111111111114</v>
      </c>
      <c r="O52" s="97">
        <v>0.6804513888888889</v>
      </c>
      <c r="P52" s="55">
        <f t="shared" si="2"/>
        <v>0.16517361111111106</v>
      </c>
      <c r="Q52" s="55">
        <f t="shared" si="3"/>
        <v>3.3034722222222215E-2</v>
      </c>
      <c r="R52" s="22" t="s">
        <v>392</v>
      </c>
      <c r="S52" s="22"/>
      <c r="T52" s="18"/>
      <c r="U52" s="18"/>
      <c r="V52" s="22"/>
      <c r="W52" s="18"/>
      <c r="X52" s="58"/>
    </row>
    <row r="53" spans="1:40" ht="15.75" x14ac:dyDescent="0.2">
      <c r="A53" s="51" t="s">
        <v>297</v>
      </c>
      <c r="B53" s="34">
        <v>34</v>
      </c>
      <c r="C53" s="34"/>
      <c r="D53" s="153">
        <v>48</v>
      </c>
      <c r="E53" s="115">
        <v>0.52083333333333337</v>
      </c>
      <c r="F53" s="12" t="s">
        <v>431</v>
      </c>
      <c r="G53" s="135" t="s">
        <v>432</v>
      </c>
      <c r="H53" s="14" t="s">
        <v>61</v>
      </c>
      <c r="I53" s="53"/>
      <c r="J53" s="53"/>
      <c r="K53" s="55">
        <v>0.55138888888888882</v>
      </c>
      <c r="L53" s="55">
        <v>0.58333333333333337</v>
      </c>
      <c r="M53" s="53">
        <v>0.61527777777777781</v>
      </c>
      <c r="N53" s="53">
        <v>0.64861111111111114</v>
      </c>
      <c r="O53" s="97">
        <v>0.68070601851851853</v>
      </c>
      <c r="P53" s="55">
        <f t="shared" si="2"/>
        <v>0.15987268518518516</v>
      </c>
      <c r="Q53" s="55">
        <f t="shared" si="3"/>
        <v>3.197453703703703E-2</v>
      </c>
      <c r="R53" s="18" t="s">
        <v>433</v>
      </c>
      <c r="S53" s="22" t="s">
        <v>434</v>
      </c>
      <c r="T53" s="18" t="s">
        <v>435</v>
      </c>
      <c r="U53" s="18"/>
      <c r="V53" s="22"/>
      <c r="W53" s="18"/>
      <c r="X53" s="58"/>
    </row>
    <row r="54" spans="1:40" ht="15.75" x14ac:dyDescent="0.2">
      <c r="A54" s="51" t="s">
        <v>297</v>
      </c>
      <c r="B54" s="34">
        <v>35</v>
      </c>
      <c r="C54" s="34"/>
      <c r="D54" s="153">
        <v>36</v>
      </c>
      <c r="E54" s="115">
        <v>0.53055555555555556</v>
      </c>
      <c r="F54" s="12" t="s">
        <v>4</v>
      </c>
      <c r="G54" s="14" t="s">
        <v>14</v>
      </c>
      <c r="H54" s="14" t="s">
        <v>338</v>
      </c>
      <c r="I54" s="53"/>
      <c r="J54" s="53"/>
      <c r="K54" s="53">
        <v>0.55833333333333335</v>
      </c>
      <c r="L54" s="53">
        <v>0.58750000000000002</v>
      </c>
      <c r="M54" s="53">
        <v>0.61875000000000002</v>
      </c>
      <c r="N54" s="53">
        <v>0.65</v>
      </c>
      <c r="O54" s="97">
        <v>0.68156250000000007</v>
      </c>
      <c r="P54" s="55">
        <f t="shared" si="2"/>
        <v>0.15100694444444451</v>
      </c>
      <c r="Q54" s="55">
        <f t="shared" si="3"/>
        <v>3.0201388888888903E-2</v>
      </c>
      <c r="R54" s="18" t="s">
        <v>501</v>
      </c>
      <c r="S54" s="22" t="s">
        <v>502</v>
      </c>
      <c r="T54" s="18" t="s">
        <v>503</v>
      </c>
      <c r="U54" s="18" t="s">
        <v>504</v>
      </c>
      <c r="V54" s="22"/>
      <c r="W54" s="18" t="s">
        <v>505</v>
      </c>
      <c r="X54" s="58"/>
    </row>
    <row r="55" spans="1:40" ht="15.75" x14ac:dyDescent="0.2">
      <c r="A55" s="51" t="s">
        <v>297</v>
      </c>
      <c r="B55" s="34">
        <v>36</v>
      </c>
      <c r="C55" s="34"/>
      <c r="D55" s="153">
        <v>23</v>
      </c>
      <c r="E55" s="115">
        <v>0.52361111111111114</v>
      </c>
      <c r="F55" s="12" t="s">
        <v>445</v>
      </c>
      <c r="G55" s="14" t="s">
        <v>14</v>
      </c>
      <c r="H55" s="14" t="s">
        <v>446</v>
      </c>
      <c r="I55" s="53"/>
      <c r="J55" s="53"/>
      <c r="K55" s="53">
        <v>0.55347222222222225</v>
      </c>
      <c r="L55" s="53">
        <v>0.5854166666666667</v>
      </c>
      <c r="M55" s="53">
        <v>0.61805555555555558</v>
      </c>
      <c r="N55" s="53">
        <v>0.65069444444444446</v>
      </c>
      <c r="O55" s="97">
        <v>0.68296296296296299</v>
      </c>
      <c r="P55" s="55">
        <f t="shared" si="2"/>
        <v>0.15935185185185186</v>
      </c>
      <c r="Q55" s="55">
        <f t="shared" si="3"/>
        <v>3.1870370370370368E-2</v>
      </c>
      <c r="R55" s="18" t="s">
        <v>447</v>
      </c>
      <c r="S55" s="22" t="s">
        <v>448</v>
      </c>
      <c r="T55" s="18" t="s">
        <v>449</v>
      </c>
      <c r="U55" s="18" t="s">
        <v>450</v>
      </c>
      <c r="V55" s="22"/>
      <c r="W55" s="18" t="s">
        <v>451</v>
      </c>
      <c r="X55" s="58"/>
    </row>
    <row r="56" spans="1:40" ht="15.75" x14ac:dyDescent="0.2">
      <c r="A56" s="51" t="s">
        <v>297</v>
      </c>
      <c r="B56" s="34">
        <v>37</v>
      </c>
      <c r="C56" s="34"/>
      <c r="D56" s="153">
        <v>21</v>
      </c>
      <c r="E56" s="115">
        <v>0.52013888888888882</v>
      </c>
      <c r="F56" s="12" t="s">
        <v>393</v>
      </c>
      <c r="G56" s="14" t="s">
        <v>588</v>
      </c>
      <c r="H56" s="14" t="s">
        <v>394</v>
      </c>
      <c r="I56" s="53"/>
      <c r="J56" s="53"/>
      <c r="K56" s="53">
        <v>0.55069444444444449</v>
      </c>
      <c r="L56" s="53">
        <v>0.58402777777777781</v>
      </c>
      <c r="M56" s="53">
        <v>0.61805555555555558</v>
      </c>
      <c r="N56" s="55">
        <v>0.65</v>
      </c>
      <c r="O56" s="97">
        <v>0.68333333333333324</v>
      </c>
      <c r="P56" s="55">
        <f t="shared" si="2"/>
        <v>0.16319444444444442</v>
      </c>
      <c r="Q56" s="55">
        <f t="shared" si="3"/>
        <v>3.2638888888888884E-2</v>
      </c>
      <c r="R56" s="18" t="s">
        <v>395</v>
      </c>
      <c r="S56" s="22"/>
      <c r="T56" s="18"/>
      <c r="U56" s="18"/>
      <c r="V56" s="22"/>
      <c r="W56" s="18"/>
      <c r="X56" s="58"/>
    </row>
    <row r="57" spans="1:40" ht="15.75" x14ac:dyDescent="0.2">
      <c r="A57" s="51" t="s">
        <v>297</v>
      </c>
      <c r="B57" s="34">
        <v>38</v>
      </c>
      <c r="C57" s="34"/>
      <c r="D57" s="153">
        <v>37</v>
      </c>
      <c r="E57" s="115">
        <v>0.53055555555555556</v>
      </c>
      <c r="F57" s="12" t="s">
        <v>477</v>
      </c>
      <c r="G57" s="14" t="s">
        <v>16</v>
      </c>
      <c r="H57" s="14" t="s">
        <v>506</v>
      </c>
      <c r="I57" s="53"/>
      <c r="J57" s="53"/>
      <c r="K57" s="55">
        <v>0.55972222222222223</v>
      </c>
      <c r="L57" s="53">
        <v>0.58958333333333335</v>
      </c>
      <c r="M57" s="53">
        <v>0.62013888888888891</v>
      </c>
      <c r="N57" s="53">
        <v>0.65208333333333335</v>
      </c>
      <c r="O57" s="97">
        <v>0.68366898148148147</v>
      </c>
      <c r="P57" s="55">
        <f t="shared" si="2"/>
        <v>0.15311342592592592</v>
      </c>
      <c r="Q57" s="55">
        <f t="shared" si="3"/>
        <v>3.0622685185185183E-2</v>
      </c>
      <c r="R57" s="18" t="s">
        <v>507</v>
      </c>
      <c r="S57" s="22"/>
      <c r="T57" s="18"/>
      <c r="U57" s="18"/>
      <c r="V57" s="22"/>
      <c r="W57" s="18"/>
      <c r="X57" s="58"/>
    </row>
    <row r="58" spans="1:40" ht="15.75" x14ac:dyDescent="0.2">
      <c r="A58" s="51" t="s">
        <v>297</v>
      </c>
      <c r="B58" s="34">
        <v>39</v>
      </c>
      <c r="C58" s="34"/>
      <c r="D58" s="153">
        <v>3</v>
      </c>
      <c r="E58" s="115">
        <v>0.50902777777777775</v>
      </c>
      <c r="F58" s="12" t="s">
        <v>370</v>
      </c>
      <c r="G58" s="14" t="s">
        <v>371</v>
      </c>
      <c r="H58" s="14" t="s">
        <v>338</v>
      </c>
      <c r="I58" s="53"/>
      <c r="J58" s="53"/>
      <c r="K58" s="53">
        <v>0.54375000000000007</v>
      </c>
      <c r="L58" s="53">
        <v>0.5805555555555556</v>
      </c>
      <c r="M58" s="55">
        <v>0.61736111111111114</v>
      </c>
      <c r="N58" s="53">
        <v>0.65277777777777779</v>
      </c>
      <c r="O58" s="97">
        <v>0.68879629629629635</v>
      </c>
      <c r="P58" s="55">
        <f t="shared" si="2"/>
        <v>0.17976851851851861</v>
      </c>
      <c r="Q58" s="55">
        <f t="shared" si="3"/>
        <v>3.5953703703703724E-2</v>
      </c>
      <c r="R58" s="18" t="s">
        <v>372</v>
      </c>
      <c r="S58" s="22"/>
      <c r="T58" s="18"/>
      <c r="U58" s="18"/>
      <c r="V58" s="22"/>
      <c r="W58" s="18"/>
      <c r="X58" s="58"/>
    </row>
    <row r="59" spans="1:40" ht="15.75" x14ac:dyDescent="0.2">
      <c r="A59" s="51" t="s">
        <v>297</v>
      </c>
      <c r="B59" s="34">
        <v>40</v>
      </c>
      <c r="C59" s="34"/>
      <c r="D59" s="154">
        <v>38</v>
      </c>
      <c r="E59" s="115">
        <v>0.53125</v>
      </c>
      <c r="F59" s="12" t="s">
        <v>485</v>
      </c>
      <c r="G59" s="13" t="s">
        <v>14</v>
      </c>
      <c r="H59" s="14" t="s">
        <v>338</v>
      </c>
      <c r="I59" s="53"/>
      <c r="J59" s="53"/>
      <c r="K59" s="55">
        <v>0.56180555555555556</v>
      </c>
      <c r="L59" s="53">
        <v>0.59305555555555556</v>
      </c>
      <c r="M59" s="53">
        <v>0.62638888888888888</v>
      </c>
      <c r="N59" s="53">
        <v>0.65833333333333333</v>
      </c>
      <c r="O59" s="97">
        <v>0.6899074074074073</v>
      </c>
      <c r="P59" s="55">
        <f t="shared" si="2"/>
        <v>0.1586574074074073</v>
      </c>
      <c r="Q59" s="55">
        <f t="shared" si="3"/>
        <v>3.1731481481481458E-2</v>
      </c>
      <c r="R59" s="18" t="s">
        <v>508</v>
      </c>
      <c r="S59" s="22" t="s">
        <v>509</v>
      </c>
      <c r="T59" s="18" t="s">
        <v>510</v>
      </c>
      <c r="U59" s="18" t="s">
        <v>511</v>
      </c>
      <c r="V59" s="22"/>
      <c r="W59" s="18" t="s">
        <v>512</v>
      </c>
      <c r="X59" s="6"/>
      <c r="Z59" s="6"/>
    </row>
    <row r="60" spans="1:40" ht="15.75" x14ac:dyDescent="0.2">
      <c r="A60" s="51" t="s">
        <v>297</v>
      </c>
      <c r="B60" s="34">
        <v>41</v>
      </c>
      <c r="C60" s="34"/>
      <c r="D60" s="153">
        <v>1</v>
      </c>
      <c r="E60" s="115">
        <v>0.49513888888888885</v>
      </c>
      <c r="F60" s="12" t="s">
        <v>145</v>
      </c>
      <c r="G60" s="14" t="s">
        <v>362</v>
      </c>
      <c r="H60" s="14" t="s">
        <v>338</v>
      </c>
      <c r="I60" s="53"/>
      <c r="J60" s="53"/>
      <c r="K60" s="53">
        <v>0.54027777777777775</v>
      </c>
      <c r="L60" s="53">
        <v>0.57916666666666672</v>
      </c>
      <c r="M60" s="53">
        <v>0.6166666666666667</v>
      </c>
      <c r="N60" s="53">
        <v>0.65416666666666667</v>
      </c>
      <c r="O60" s="97">
        <v>0.69187500000000002</v>
      </c>
      <c r="P60" s="55">
        <f t="shared" si="2"/>
        <v>0.19673611111111117</v>
      </c>
      <c r="Q60" s="55">
        <f t="shared" si="3"/>
        <v>3.9347222222222235E-2</v>
      </c>
      <c r="R60" s="18" t="s">
        <v>363</v>
      </c>
      <c r="S60" s="22"/>
      <c r="T60" s="18"/>
      <c r="U60" s="18"/>
      <c r="V60" s="22"/>
      <c r="W60" s="18"/>
      <c r="X60" s="58"/>
    </row>
    <row r="61" spans="1:40" ht="15.75" x14ac:dyDescent="0.2">
      <c r="A61" s="51" t="s">
        <v>297</v>
      </c>
      <c r="B61" s="34">
        <v>42</v>
      </c>
      <c r="C61" s="34"/>
      <c r="D61" s="153">
        <v>20</v>
      </c>
      <c r="E61" s="115">
        <v>0.52013888888888882</v>
      </c>
      <c r="F61" s="12" t="s">
        <v>26</v>
      </c>
      <c r="G61" s="14" t="s">
        <v>16</v>
      </c>
      <c r="H61" s="14" t="s">
        <v>429</v>
      </c>
      <c r="I61" s="53"/>
      <c r="J61" s="53"/>
      <c r="K61" s="55">
        <v>0.55347222222222225</v>
      </c>
      <c r="L61" s="53">
        <v>0.58819444444444446</v>
      </c>
      <c r="M61" s="53">
        <v>0.62361111111111112</v>
      </c>
      <c r="N61" s="53">
        <v>0.65902777777777777</v>
      </c>
      <c r="O61" s="97">
        <v>0.69326388888888879</v>
      </c>
      <c r="P61" s="55">
        <f t="shared" si="2"/>
        <v>0.17312499999999997</v>
      </c>
      <c r="Q61" s="55">
        <f t="shared" si="3"/>
        <v>3.4624999999999996E-2</v>
      </c>
      <c r="R61" s="18" t="s">
        <v>430</v>
      </c>
      <c r="S61" s="22"/>
      <c r="T61" s="18"/>
      <c r="U61" s="18"/>
      <c r="V61" s="22"/>
      <c r="W61" s="18"/>
      <c r="X61" s="58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</row>
    <row r="62" spans="1:40" ht="15.75" x14ac:dyDescent="0.2">
      <c r="A62" s="51" t="s">
        <v>297</v>
      </c>
      <c r="B62" s="34">
        <v>43</v>
      </c>
      <c r="C62" s="34"/>
      <c r="D62" s="154">
        <v>16</v>
      </c>
      <c r="E62" s="115">
        <v>0.5180555555555556</v>
      </c>
      <c r="F62" s="12" t="s">
        <v>414</v>
      </c>
      <c r="G62" s="13" t="s">
        <v>14</v>
      </c>
      <c r="H62" s="14" t="s">
        <v>338</v>
      </c>
      <c r="I62" s="53"/>
      <c r="J62" s="53"/>
      <c r="K62" s="53">
        <v>0.55277777777777781</v>
      </c>
      <c r="L62" s="53">
        <v>0.58958333333333335</v>
      </c>
      <c r="M62" s="53">
        <v>0.62430555555555556</v>
      </c>
      <c r="N62" s="53">
        <v>0.66041666666666665</v>
      </c>
      <c r="O62" s="97">
        <v>0.69459490740740737</v>
      </c>
      <c r="P62" s="55">
        <f t="shared" si="2"/>
        <v>0.17653935185185177</v>
      </c>
      <c r="Q62" s="55">
        <f t="shared" si="3"/>
        <v>3.5307870370370351E-2</v>
      </c>
      <c r="R62" s="18" t="s">
        <v>415</v>
      </c>
      <c r="S62" s="22" t="s">
        <v>416</v>
      </c>
      <c r="T62" s="18" t="s">
        <v>417</v>
      </c>
      <c r="U62" s="18" t="s">
        <v>418</v>
      </c>
      <c r="V62" s="22"/>
      <c r="W62" s="18" t="s">
        <v>419</v>
      </c>
      <c r="X62" s="58"/>
    </row>
    <row r="63" spans="1:40" ht="15.75" x14ac:dyDescent="0.2">
      <c r="A63" s="51" t="s">
        <v>297</v>
      </c>
      <c r="B63" s="34">
        <v>44</v>
      </c>
      <c r="C63" s="34"/>
      <c r="D63" s="153">
        <v>19</v>
      </c>
      <c r="E63" s="115">
        <v>0.52013888888888882</v>
      </c>
      <c r="F63" s="12" t="s">
        <v>137</v>
      </c>
      <c r="G63" s="14" t="s">
        <v>14</v>
      </c>
      <c r="H63" s="14" t="s">
        <v>61</v>
      </c>
      <c r="I63" s="53"/>
      <c r="J63" s="53"/>
      <c r="K63" s="53">
        <v>0.55555555555555558</v>
      </c>
      <c r="L63" s="53">
        <v>0.59166666666666667</v>
      </c>
      <c r="M63" s="53">
        <v>0.62986111111111109</v>
      </c>
      <c r="N63" s="53">
        <v>0.66875000000000007</v>
      </c>
      <c r="O63" s="97">
        <v>0.70686342592592588</v>
      </c>
      <c r="P63" s="55">
        <f t="shared" si="2"/>
        <v>0.18672453703703706</v>
      </c>
      <c r="Q63" s="55">
        <f t="shared" si="3"/>
        <v>3.734490740740741E-2</v>
      </c>
      <c r="R63" s="18" t="s">
        <v>424</v>
      </c>
      <c r="S63" s="22" t="s">
        <v>425</v>
      </c>
      <c r="T63" s="18" t="s">
        <v>426</v>
      </c>
      <c r="U63" s="18" t="s">
        <v>427</v>
      </c>
      <c r="V63" s="22"/>
      <c r="W63" s="18" t="s">
        <v>428</v>
      </c>
    </row>
    <row r="64" spans="1:40" ht="15.75" x14ac:dyDescent="0.2">
      <c r="A64" s="51" t="s">
        <v>297</v>
      </c>
      <c r="B64" s="34">
        <v>45</v>
      </c>
      <c r="C64" s="34"/>
      <c r="D64" s="154">
        <v>24</v>
      </c>
      <c r="E64" s="115">
        <v>0.52361111111111114</v>
      </c>
      <c r="F64" s="12" t="s">
        <v>345</v>
      </c>
      <c r="G64" s="14" t="s">
        <v>16</v>
      </c>
      <c r="H64" s="14" t="s">
        <v>338</v>
      </c>
      <c r="I64" s="53"/>
      <c r="J64" s="53"/>
      <c r="K64" s="53">
        <v>0.55902777777777779</v>
      </c>
      <c r="L64" s="53">
        <v>0.59583333333333333</v>
      </c>
      <c r="M64" s="53">
        <v>0.63263888888888886</v>
      </c>
      <c r="N64" s="53">
        <v>0.6694444444444444</v>
      </c>
      <c r="O64" s="97">
        <v>0.70856481481481481</v>
      </c>
      <c r="P64" s="55">
        <f t="shared" si="2"/>
        <v>0.18495370370370368</v>
      </c>
      <c r="Q64" s="55">
        <f t="shared" si="3"/>
        <v>3.6990740740740734E-2</v>
      </c>
      <c r="R64" s="18" t="s">
        <v>452</v>
      </c>
      <c r="S64" s="22"/>
      <c r="T64" s="18"/>
      <c r="U64" s="18"/>
      <c r="V64" s="22"/>
      <c r="W64" s="18"/>
      <c r="X64" s="58"/>
    </row>
    <row r="65" spans="1:26" ht="15.75" x14ac:dyDescent="0.2">
      <c r="A65" s="51" t="s">
        <v>297</v>
      </c>
      <c r="B65" s="34">
        <v>46</v>
      </c>
      <c r="C65" s="52"/>
      <c r="D65" s="153">
        <v>15</v>
      </c>
      <c r="E65" s="115">
        <v>0.51736111111111105</v>
      </c>
      <c r="F65" s="63" t="s">
        <v>4</v>
      </c>
      <c r="G65" s="14" t="s">
        <v>262</v>
      </c>
      <c r="H65" s="14" t="s">
        <v>338</v>
      </c>
      <c r="I65" s="53"/>
      <c r="J65" s="53"/>
      <c r="K65" s="53">
        <v>0.55208333333333337</v>
      </c>
      <c r="L65" s="53">
        <v>0.58958333333333335</v>
      </c>
      <c r="M65" s="53">
        <v>0.62847222222222221</v>
      </c>
      <c r="N65" s="53">
        <v>0.6694444444444444</v>
      </c>
      <c r="O65" s="97">
        <v>0.71209490740740744</v>
      </c>
      <c r="P65" s="55">
        <f t="shared" si="2"/>
        <v>0.19473379629629639</v>
      </c>
      <c r="Q65" s="55">
        <f t="shared" si="3"/>
        <v>3.8946759259259278E-2</v>
      </c>
      <c r="R65" s="22" t="s">
        <v>412</v>
      </c>
      <c r="S65" s="22" t="s">
        <v>413</v>
      </c>
      <c r="T65" s="22"/>
      <c r="U65" s="22"/>
      <c r="V65" s="22"/>
      <c r="W65" s="22"/>
      <c r="X65" s="6"/>
      <c r="Z65" s="6"/>
    </row>
    <row r="66" spans="1:26" ht="15.75" x14ac:dyDescent="0.2">
      <c r="A66" s="51"/>
      <c r="B66" s="52"/>
      <c r="C66" s="52"/>
      <c r="D66" s="51"/>
      <c r="E66" s="53"/>
      <c r="F66" s="10"/>
      <c r="G66" s="77"/>
      <c r="H66" s="77"/>
      <c r="I66" s="53"/>
      <c r="J66" s="53"/>
      <c r="K66" s="53"/>
      <c r="L66" s="53"/>
      <c r="M66" s="53"/>
      <c r="N66" s="53"/>
      <c r="O66" s="97"/>
      <c r="P66" s="55"/>
      <c r="Q66" s="55"/>
      <c r="R66" s="10"/>
      <c r="S66" s="11"/>
      <c r="T66" s="10"/>
      <c r="U66" s="10"/>
      <c r="W66" s="6"/>
    </row>
    <row r="67" spans="1:26" ht="15.75" x14ac:dyDescent="0.2">
      <c r="A67" s="51"/>
      <c r="B67" s="52"/>
      <c r="C67" s="52"/>
      <c r="D67" s="51"/>
      <c r="E67" s="53"/>
      <c r="F67" s="10"/>
      <c r="G67" s="77"/>
      <c r="H67" s="77"/>
      <c r="I67" s="53"/>
      <c r="J67" s="53"/>
      <c r="K67" s="53"/>
      <c r="L67" s="53"/>
      <c r="M67" s="53"/>
      <c r="N67" s="53"/>
      <c r="O67" s="97"/>
      <c r="P67" s="55"/>
      <c r="Q67" s="55"/>
      <c r="R67" s="10"/>
      <c r="S67" s="11"/>
      <c r="T67" s="10"/>
      <c r="U67" s="10"/>
      <c r="W67" s="6"/>
    </row>
    <row r="68" spans="1:26" ht="15.75" x14ac:dyDescent="0.2">
      <c r="A68" s="51" t="s">
        <v>297</v>
      </c>
      <c r="B68" s="34" t="s">
        <v>585</v>
      </c>
      <c r="C68" s="34"/>
      <c r="D68" s="154">
        <v>8</v>
      </c>
      <c r="E68" s="115">
        <v>0.51527777777777783</v>
      </c>
      <c r="F68" s="12" t="s">
        <v>82</v>
      </c>
      <c r="G68" s="14" t="s">
        <v>24</v>
      </c>
      <c r="H68" s="14" t="s">
        <v>338</v>
      </c>
      <c r="I68" s="55"/>
      <c r="J68" s="55"/>
      <c r="K68" s="55"/>
      <c r="L68" s="55"/>
      <c r="M68" s="55"/>
      <c r="N68" s="55"/>
      <c r="O68" s="97"/>
      <c r="P68" s="55"/>
      <c r="Q68" s="55"/>
      <c r="R68" s="18" t="s">
        <v>386</v>
      </c>
      <c r="S68" s="22"/>
      <c r="T68" s="18"/>
      <c r="U68" s="18"/>
      <c r="V68" s="22"/>
      <c r="W68" s="18"/>
      <c r="X68" s="58"/>
    </row>
    <row r="69" spans="1:26" ht="15.75" x14ac:dyDescent="0.2">
      <c r="A69" s="51" t="s">
        <v>297</v>
      </c>
      <c r="B69" s="34" t="s">
        <v>593</v>
      </c>
      <c r="C69" s="34"/>
      <c r="D69" s="153">
        <v>17</v>
      </c>
      <c r="E69" s="115">
        <v>0.52152777777777781</v>
      </c>
      <c r="F69" s="22" t="s">
        <v>26</v>
      </c>
      <c r="G69" s="14" t="s">
        <v>262</v>
      </c>
      <c r="H69" s="14" t="s">
        <v>61</v>
      </c>
      <c r="I69" s="53"/>
      <c r="J69" s="53"/>
      <c r="K69" s="55"/>
      <c r="L69" s="55"/>
      <c r="M69" s="55"/>
      <c r="N69" s="55"/>
      <c r="O69" s="97"/>
      <c r="P69" s="55"/>
      <c r="Q69" s="55"/>
      <c r="R69" s="22" t="s">
        <v>420</v>
      </c>
      <c r="S69" s="22" t="s">
        <v>592</v>
      </c>
      <c r="T69" s="22"/>
      <c r="U69" s="22"/>
      <c r="V69" s="22"/>
      <c r="W69" s="22"/>
      <c r="X69" s="58"/>
      <c r="Z69" s="61"/>
    </row>
    <row r="70" spans="1:26" ht="15.75" x14ac:dyDescent="0.2">
      <c r="A70" s="51" t="s">
        <v>297</v>
      </c>
      <c r="B70" s="34" t="s">
        <v>593</v>
      </c>
      <c r="C70" s="34"/>
      <c r="D70" s="153">
        <v>31</v>
      </c>
      <c r="E70" s="115">
        <v>0.52708333333333335</v>
      </c>
      <c r="F70" s="12" t="s">
        <v>145</v>
      </c>
      <c r="G70" s="14" t="s">
        <v>16</v>
      </c>
      <c r="H70" s="14" t="s">
        <v>338</v>
      </c>
      <c r="I70" s="53"/>
      <c r="J70" s="53"/>
      <c r="K70" s="55"/>
      <c r="L70" s="55"/>
      <c r="M70" s="55"/>
      <c r="N70" s="55"/>
      <c r="O70" s="97"/>
      <c r="P70" s="55"/>
      <c r="Q70" s="55"/>
      <c r="R70" s="18" t="s">
        <v>479</v>
      </c>
      <c r="S70" s="22"/>
      <c r="T70" s="18"/>
      <c r="U70" s="18"/>
      <c r="V70" s="22"/>
      <c r="W70" s="18"/>
    </row>
    <row r="71" spans="1:26" ht="15.75" x14ac:dyDescent="0.2">
      <c r="A71" s="51"/>
      <c r="B71" s="52"/>
      <c r="C71" s="52"/>
      <c r="D71" s="51"/>
      <c r="E71" s="53"/>
      <c r="F71" s="6"/>
      <c r="G71" s="54"/>
      <c r="H71" s="77"/>
      <c r="I71" s="53"/>
      <c r="J71" s="53"/>
      <c r="K71" s="55"/>
      <c r="L71" s="53"/>
      <c r="M71" s="55"/>
      <c r="N71" s="53"/>
      <c r="O71" s="97"/>
      <c r="P71" s="55"/>
      <c r="Q71" s="55"/>
      <c r="R71" s="6"/>
      <c r="T71" s="6"/>
      <c r="U71" s="6"/>
      <c r="W71" s="6"/>
      <c r="X71" s="58"/>
    </row>
    <row r="72" spans="1:26" x14ac:dyDescent="0.2">
      <c r="O72" s="100"/>
      <c r="P72" s="55"/>
      <c r="Q72" s="55"/>
      <c r="R72" s="6"/>
      <c r="T72" s="6"/>
    </row>
    <row r="73" spans="1:26" x14ac:dyDescent="0.2">
      <c r="L73" s="53"/>
    </row>
    <row r="74" spans="1:26" x14ac:dyDescent="0.2">
      <c r="I74" s="53"/>
      <c r="J74" s="53"/>
    </row>
    <row r="75" spans="1:26" x14ac:dyDescent="0.2">
      <c r="M75" s="53"/>
    </row>
    <row r="76" spans="1:26" x14ac:dyDescent="0.2">
      <c r="M76" s="53"/>
    </row>
    <row r="77" spans="1:26" x14ac:dyDescent="0.2">
      <c r="J77" s="60"/>
      <c r="K77" s="60"/>
      <c r="L77" s="53"/>
    </row>
    <row r="78" spans="1:26" x14ac:dyDescent="0.2">
      <c r="L78" s="53"/>
    </row>
    <row r="80" spans="1:26" s="151" customFormat="1" ht="15.75" x14ac:dyDescent="0.2">
      <c r="A80" s="146"/>
      <c r="B80" s="147"/>
      <c r="C80" s="147"/>
      <c r="D80" s="146"/>
      <c r="E80" s="148"/>
      <c r="F80" s="149"/>
      <c r="G80" s="81"/>
      <c r="H80" s="81"/>
      <c r="I80" s="148"/>
      <c r="J80" s="148"/>
      <c r="K80" s="148"/>
      <c r="L80" s="148"/>
      <c r="M80" s="148"/>
      <c r="N80" s="148"/>
      <c r="O80" s="150"/>
      <c r="P80" s="148"/>
      <c r="Q80" s="148"/>
      <c r="R80" s="149"/>
      <c r="T80" s="149"/>
      <c r="U80" s="149"/>
      <c r="W80" s="149"/>
      <c r="X80" s="152"/>
    </row>
    <row r="3833" spans="13:13" x14ac:dyDescent="0.2">
      <c r="M3833" s="60" t="s">
        <v>301</v>
      </c>
    </row>
    <row r="3873" spans="13:13" x14ac:dyDescent="0.2">
      <c r="M3873" s="60" t="s">
        <v>300</v>
      </c>
    </row>
  </sheetData>
  <conditionalFormatting sqref="I2:K9 L13 I20:K65536 I11:K18">
    <cfRule type="containsBlanks" dxfId="5" priority="3">
      <formula>LEN(TRIM(I2))=0</formula>
    </cfRule>
  </conditionalFormatting>
  <conditionalFormatting sqref="I10:K10">
    <cfRule type="containsBlanks" dxfId="4" priority="2">
      <formula>LEN(TRIM(I10))=0</formula>
    </cfRule>
  </conditionalFormatting>
  <conditionalFormatting sqref="I19:K19">
    <cfRule type="containsBlanks" dxfId="3" priority="1">
      <formula>LEN(TRIM(I19))=0</formula>
    </cfRule>
  </conditionalFormatting>
  <pageMargins left="0.11811023622047245" right="0.11811023622047245" top="0.15748031496062992" bottom="0.15748031496062992" header="0.31496062992125984" footer="0.31496062992125984"/>
  <pageSetup paperSize="9" scale="65" fitToHeight="0" orientation="landscape" r:id="rId1"/>
  <headerFooter>
    <oddFooter>&amp;R&amp;P of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876"/>
  <sheetViews>
    <sheetView zoomScale="85" zoomScaleNormal="85" workbookViewId="0"/>
  </sheetViews>
  <sheetFormatPr baseColWidth="10" defaultRowHeight="12.75" x14ac:dyDescent="0.2"/>
  <cols>
    <col min="1" max="1" width="12.85546875" style="63" bestFit="1" customWidth="1"/>
    <col min="2" max="2" width="5" style="57" customWidth="1"/>
    <col min="3" max="3" width="11.85546875" style="57" customWidth="1"/>
    <col min="4" max="4" width="5.42578125" style="63" customWidth="1"/>
    <col min="5" max="5" width="9.85546875" style="57" customWidth="1"/>
    <col min="6" max="6" width="40.28515625" style="57" customWidth="1"/>
    <col min="7" max="7" width="9.7109375" style="57" customWidth="1"/>
    <col min="8" max="8" width="8.7109375" style="57" customWidth="1"/>
    <col min="9" max="14" width="13" style="54" bestFit="1" customWidth="1"/>
    <col min="15" max="15" width="13.7109375" style="101" bestFit="1" customWidth="1"/>
    <col min="16" max="16" width="13.28515625" style="57" bestFit="1" customWidth="1"/>
    <col min="17" max="17" width="20.7109375" style="57" bestFit="1" customWidth="1"/>
    <col min="18" max="18" width="31" style="57" bestFit="1" customWidth="1"/>
    <col min="19" max="19" width="29.28515625" style="57" bestFit="1" customWidth="1"/>
    <col min="20" max="20" width="33.85546875" style="57" bestFit="1" customWidth="1"/>
    <col min="21" max="21" width="33" style="57" bestFit="1" customWidth="1"/>
    <col min="22" max="22" width="25.7109375" style="57" bestFit="1" customWidth="1"/>
    <col min="23" max="23" width="29.7109375" style="57" bestFit="1" customWidth="1"/>
    <col min="24" max="24" width="23.28515625" style="57" bestFit="1" customWidth="1"/>
    <col min="25" max="25" width="22.28515625" style="57" bestFit="1" customWidth="1"/>
    <col min="26" max="26" width="25" style="57" bestFit="1" customWidth="1"/>
    <col min="27" max="16384" width="11.42578125" style="57"/>
  </cols>
  <sheetData>
    <row r="1" spans="1:40" s="44" customFormat="1" ht="86.45" customHeight="1" x14ac:dyDescent="0.2">
      <c r="A1" s="39"/>
      <c r="B1" s="40"/>
      <c r="C1" s="40"/>
      <c r="D1" s="41"/>
      <c r="E1" s="37"/>
      <c r="F1" s="42"/>
      <c r="G1" s="42"/>
      <c r="H1" s="37"/>
      <c r="I1" s="37"/>
      <c r="J1" s="37"/>
      <c r="K1" s="37"/>
      <c r="L1" s="43"/>
      <c r="M1" s="37"/>
      <c r="O1" s="96"/>
    </row>
    <row r="2" spans="1:40" s="50" customFormat="1" ht="45" x14ac:dyDescent="0.2">
      <c r="A2" s="45" t="s">
        <v>295</v>
      </c>
      <c r="B2" s="46" t="s">
        <v>302</v>
      </c>
      <c r="C2" s="46" t="s">
        <v>303</v>
      </c>
      <c r="D2" s="45" t="s">
        <v>11</v>
      </c>
      <c r="E2" s="47" t="s">
        <v>9</v>
      </c>
      <c r="F2" s="9" t="s">
        <v>10</v>
      </c>
      <c r="G2" s="48" t="s">
        <v>11</v>
      </c>
      <c r="H2" s="48" t="s">
        <v>12</v>
      </c>
      <c r="I2" s="46" t="s">
        <v>294</v>
      </c>
      <c r="J2" s="46" t="s">
        <v>293</v>
      </c>
      <c r="K2" s="46" t="s">
        <v>287</v>
      </c>
      <c r="L2" s="49" t="s">
        <v>286</v>
      </c>
      <c r="M2" s="46" t="s">
        <v>285</v>
      </c>
      <c r="N2" s="46" t="s">
        <v>284</v>
      </c>
      <c r="O2" s="46" t="s">
        <v>305</v>
      </c>
      <c r="P2" s="47" t="s">
        <v>304</v>
      </c>
      <c r="Q2" s="46" t="s">
        <v>299</v>
      </c>
      <c r="R2" s="95" t="s">
        <v>296</v>
      </c>
      <c r="S2" s="9"/>
      <c r="T2" s="9"/>
      <c r="U2" s="9"/>
      <c r="V2" s="48"/>
      <c r="W2" s="9" t="s">
        <v>1</v>
      </c>
    </row>
    <row r="3" spans="1:40" s="59" customFormat="1" ht="47.25" x14ac:dyDescent="0.2">
      <c r="A3" s="51" t="s">
        <v>296</v>
      </c>
      <c r="B3" s="52">
        <v>1</v>
      </c>
      <c r="C3" s="52" t="s">
        <v>306</v>
      </c>
      <c r="D3" s="51">
        <v>104</v>
      </c>
      <c r="E3" s="53">
        <v>0.52152777777777781</v>
      </c>
      <c r="F3" s="6" t="s">
        <v>170</v>
      </c>
      <c r="G3" s="54" t="s">
        <v>14</v>
      </c>
      <c r="H3" s="54" t="s">
        <v>167</v>
      </c>
      <c r="I3" s="53"/>
      <c r="J3" s="53"/>
      <c r="K3" s="55"/>
      <c r="L3" s="55">
        <v>0.54652777777777783</v>
      </c>
      <c r="M3" s="53">
        <v>0.57474537037037032</v>
      </c>
      <c r="N3" s="53">
        <v>0.60300925925925919</v>
      </c>
      <c r="O3" s="97">
        <v>0.63046296296296289</v>
      </c>
      <c r="P3" s="56">
        <f t="shared" ref="P3:P13" si="0">O3-E3</f>
        <v>0.10893518518518508</v>
      </c>
      <c r="Q3" s="56">
        <f t="shared" ref="Q3:Q13" si="1">P3/4</f>
        <v>2.723379629629627E-2</v>
      </c>
      <c r="R3" s="12" t="s">
        <v>280</v>
      </c>
      <c r="S3" s="57" t="s">
        <v>171</v>
      </c>
      <c r="T3" s="6" t="s">
        <v>172</v>
      </c>
      <c r="U3" s="6" t="s">
        <v>173</v>
      </c>
      <c r="V3" s="57"/>
      <c r="W3" s="6" t="s">
        <v>174</v>
      </c>
      <c r="X3" s="58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</row>
    <row r="4" spans="1:40" ht="15.75" x14ac:dyDescent="0.2">
      <c r="A4" s="51" t="s">
        <v>296</v>
      </c>
      <c r="B4" s="52">
        <v>2</v>
      </c>
      <c r="C4" s="52"/>
      <c r="D4" s="51">
        <v>105</v>
      </c>
      <c r="E4" s="53">
        <v>0.51944444444444449</v>
      </c>
      <c r="F4" s="6" t="s">
        <v>52</v>
      </c>
      <c r="G4" s="60" t="s">
        <v>291</v>
      </c>
      <c r="H4" s="54" t="s">
        <v>61</v>
      </c>
      <c r="I4" s="53"/>
      <c r="J4" s="53"/>
      <c r="K4" s="53"/>
      <c r="L4" s="53">
        <v>0.54447916666666674</v>
      </c>
      <c r="M4" s="53">
        <v>0.57222222222222219</v>
      </c>
      <c r="N4" s="53">
        <v>0.63114583333333341</v>
      </c>
      <c r="O4" s="97">
        <v>0.63091435185185185</v>
      </c>
      <c r="P4" s="56">
        <f t="shared" si="0"/>
        <v>0.11146990740740736</v>
      </c>
      <c r="Q4" s="56">
        <f t="shared" si="1"/>
        <v>2.7867476851851841E-2</v>
      </c>
      <c r="R4" s="6" t="s">
        <v>191</v>
      </c>
      <c r="S4" s="57" t="s">
        <v>192</v>
      </c>
      <c r="T4" s="6" t="s">
        <v>193</v>
      </c>
      <c r="U4" s="6"/>
      <c r="W4" s="6"/>
      <c r="X4" s="58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</row>
    <row r="5" spans="1:40" s="61" customFormat="1" ht="15.75" x14ac:dyDescent="0.2">
      <c r="A5" s="51" t="s">
        <v>296</v>
      </c>
      <c r="B5" s="52">
        <v>3</v>
      </c>
      <c r="C5" s="52"/>
      <c r="D5" s="51">
        <v>108</v>
      </c>
      <c r="E5" s="53">
        <v>0.52847222222222223</v>
      </c>
      <c r="F5" s="6" t="s">
        <v>185</v>
      </c>
      <c r="G5" s="54" t="s">
        <v>14</v>
      </c>
      <c r="H5" s="54" t="s">
        <v>62</v>
      </c>
      <c r="I5" s="53"/>
      <c r="J5" s="53"/>
      <c r="K5" s="55"/>
      <c r="L5" s="55">
        <v>0.55277777777777781</v>
      </c>
      <c r="M5" s="53">
        <v>0.58179398148148154</v>
      </c>
      <c r="N5" s="53">
        <v>0.60925925925925928</v>
      </c>
      <c r="O5" s="97">
        <v>0.63969907407407411</v>
      </c>
      <c r="P5" s="56">
        <f t="shared" si="0"/>
        <v>0.11122685185185188</v>
      </c>
      <c r="Q5" s="56">
        <f t="shared" si="1"/>
        <v>2.7806712962962971E-2</v>
      </c>
      <c r="R5" s="12" t="s">
        <v>282</v>
      </c>
      <c r="S5" s="57" t="s">
        <v>187</v>
      </c>
      <c r="T5" s="6" t="s">
        <v>188</v>
      </c>
      <c r="U5" s="6" t="s">
        <v>189</v>
      </c>
      <c r="V5" s="57"/>
      <c r="W5" s="6" t="s">
        <v>190</v>
      </c>
      <c r="X5" s="58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</row>
    <row r="6" spans="1:40" ht="15.75" x14ac:dyDescent="0.2">
      <c r="A6" s="51" t="s">
        <v>296</v>
      </c>
      <c r="B6" s="52">
        <v>4</v>
      </c>
      <c r="C6" s="52" t="s">
        <v>308</v>
      </c>
      <c r="D6" s="51">
        <v>111</v>
      </c>
      <c r="E6" s="53">
        <v>0.53194444444444444</v>
      </c>
      <c r="F6" s="6" t="s">
        <v>4</v>
      </c>
      <c r="G6" s="54" t="s">
        <v>47</v>
      </c>
      <c r="H6" s="54" t="s">
        <v>62</v>
      </c>
      <c r="I6" s="53"/>
      <c r="J6" s="53"/>
      <c r="K6" s="53"/>
      <c r="L6" s="53">
        <v>0.55672453703703706</v>
      </c>
      <c r="M6" s="53">
        <v>0.58444444444444443</v>
      </c>
      <c r="N6" s="53">
        <v>0.61318287037037034</v>
      </c>
      <c r="O6" s="97">
        <v>0.64375486111111113</v>
      </c>
      <c r="P6" s="56">
        <f t="shared" si="0"/>
        <v>0.11181041666666669</v>
      </c>
      <c r="Q6" s="56">
        <f t="shared" si="1"/>
        <v>2.7952604166666672E-2</v>
      </c>
      <c r="R6" s="6" t="s">
        <v>194</v>
      </c>
      <c r="S6" s="57" t="s">
        <v>195</v>
      </c>
      <c r="T6" s="6"/>
      <c r="U6" s="6"/>
      <c r="W6" s="6"/>
      <c r="X6" s="58"/>
    </row>
    <row r="7" spans="1:40" ht="15.75" x14ac:dyDescent="0.2">
      <c r="A7" s="51" t="s">
        <v>296</v>
      </c>
      <c r="B7" s="52">
        <v>5</v>
      </c>
      <c r="C7" s="52" t="s">
        <v>307</v>
      </c>
      <c r="D7" s="51">
        <v>107</v>
      </c>
      <c r="E7" s="53">
        <v>0.52569444444444446</v>
      </c>
      <c r="F7" s="6" t="s">
        <v>45</v>
      </c>
      <c r="G7" s="54" t="s">
        <v>16</v>
      </c>
      <c r="H7" s="54" t="s">
        <v>62</v>
      </c>
      <c r="I7" s="53"/>
      <c r="J7" s="53"/>
      <c r="K7" s="53"/>
      <c r="L7" s="53">
        <v>0.55486111111111114</v>
      </c>
      <c r="M7" s="53">
        <v>0.58520833333333333</v>
      </c>
      <c r="N7" s="53">
        <v>0.61594907407407407</v>
      </c>
      <c r="O7" s="97">
        <v>0.64672453703703703</v>
      </c>
      <c r="P7" s="56">
        <f t="shared" si="0"/>
        <v>0.12103009259259256</v>
      </c>
      <c r="Q7" s="56">
        <f t="shared" si="1"/>
        <v>3.0257523148148141E-2</v>
      </c>
      <c r="R7" s="6" t="s">
        <v>266</v>
      </c>
      <c r="T7" s="6"/>
      <c r="U7" s="6"/>
      <c r="W7" s="6"/>
      <c r="X7" s="58"/>
    </row>
    <row r="8" spans="1:40" ht="15.75" x14ac:dyDescent="0.2">
      <c r="A8" s="51" t="s">
        <v>296</v>
      </c>
      <c r="B8" s="52">
        <v>6</v>
      </c>
      <c r="C8" s="52"/>
      <c r="D8" s="51">
        <v>101</v>
      </c>
      <c r="E8" s="53">
        <v>0.51666666666666672</v>
      </c>
      <c r="F8" s="6" t="s">
        <v>175</v>
      </c>
      <c r="G8" s="54" t="s">
        <v>14</v>
      </c>
      <c r="H8" s="54" t="s">
        <v>167</v>
      </c>
      <c r="I8" s="53"/>
      <c r="J8" s="53"/>
      <c r="K8" s="53"/>
      <c r="L8" s="53">
        <v>0.54539351851851847</v>
      </c>
      <c r="M8" s="53">
        <v>0.57759259259259255</v>
      </c>
      <c r="N8" s="53">
        <v>0.6118055555555556</v>
      </c>
      <c r="O8" s="97">
        <v>0.64742002314814817</v>
      </c>
      <c r="P8" s="56">
        <f t="shared" si="0"/>
        <v>0.13075335648148145</v>
      </c>
      <c r="Q8" s="56">
        <f t="shared" si="1"/>
        <v>3.2688339120370363E-2</v>
      </c>
      <c r="R8" s="6" t="s">
        <v>176</v>
      </c>
      <c r="S8" s="57" t="s">
        <v>177</v>
      </c>
      <c r="T8" s="6" t="s">
        <v>178</v>
      </c>
      <c r="U8" s="6" t="s">
        <v>179</v>
      </c>
      <c r="W8" s="6" t="s">
        <v>180</v>
      </c>
      <c r="X8" s="58"/>
    </row>
    <row r="9" spans="1:40" ht="25.5" x14ac:dyDescent="0.2">
      <c r="A9" s="51" t="s">
        <v>296</v>
      </c>
      <c r="B9" s="52">
        <v>7</v>
      </c>
      <c r="C9" s="52"/>
      <c r="D9" s="51">
        <v>109</v>
      </c>
      <c r="E9" s="53">
        <v>0.52916666666666667</v>
      </c>
      <c r="F9" s="6" t="s">
        <v>196</v>
      </c>
      <c r="G9" s="54" t="s">
        <v>47</v>
      </c>
      <c r="H9" s="54" t="s">
        <v>62</v>
      </c>
      <c r="I9" s="53"/>
      <c r="J9" s="53"/>
      <c r="K9" s="53"/>
      <c r="L9" s="53">
        <v>0.55565972222222226</v>
      </c>
      <c r="M9" s="53">
        <v>0.58422453703703703</v>
      </c>
      <c r="N9" s="53">
        <v>0.61483796296296289</v>
      </c>
      <c r="O9" s="97">
        <v>0.64990775462962957</v>
      </c>
      <c r="P9" s="56">
        <f t="shared" si="0"/>
        <v>0.1207410879629629</v>
      </c>
      <c r="Q9" s="56">
        <f t="shared" si="1"/>
        <v>3.0185271990740725E-2</v>
      </c>
      <c r="R9" s="6" t="s">
        <v>197</v>
      </c>
      <c r="S9" s="57" t="s">
        <v>198</v>
      </c>
      <c r="T9" s="6"/>
      <c r="U9" s="6"/>
      <c r="W9" s="6"/>
      <c r="X9" s="58"/>
    </row>
    <row r="10" spans="1:40" s="62" customFormat="1" ht="15.75" x14ac:dyDescent="0.2">
      <c r="A10" s="51" t="s">
        <v>296</v>
      </c>
      <c r="B10" s="52">
        <v>8</v>
      </c>
      <c r="C10" s="52"/>
      <c r="D10" s="51">
        <v>103</v>
      </c>
      <c r="E10" s="53">
        <v>0.51944444444444449</v>
      </c>
      <c r="F10" s="6" t="s">
        <v>4</v>
      </c>
      <c r="G10" s="54" t="s">
        <v>16</v>
      </c>
      <c r="H10" s="54" t="s">
        <v>62</v>
      </c>
      <c r="I10" s="53"/>
      <c r="J10" s="53"/>
      <c r="K10" s="53"/>
      <c r="L10" s="53">
        <v>0.54878472222222219</v>
      </c>
      <c r="M10" s="53">
        <v>0.58471064814814822</v>
      </c>
      <c r="N10" s="53">
        <v>0.60259259259259257</v>
      </c>
      <c r="O10" s="97">
        <v>0.65031493055555556</v>
      </c>
      <c r="P10" s="56">
        <f t="shared" si="0"/>
        <v>0.13087048611111107</v>
      </c>
      <c r="Q10" s="56">
        <f t="shared" si="1"/>
        <v>3.2717621527777768E-2</v>
      </c>
      <c r="R10" s="6" t="s">
        <v>201</v>
      </c>
      <c r="S10" s="57"/>
      <c r="T10" s="6"/>
      <c r="U10" s="6"/>
      <c r="V10" s="57"/>
      <c r="W10" s="6"/>
      <c r="X10" s="58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</row>
    <row r="11" spans="1:40" ht="25.5" x14ac:dyDescent="0.2">
      <c r="A11" s="51" t="s">
        <v>296</v>
      </c>
      <c r="B11" s="52">
        <v>9</v>
      </c>
      <c r="C11" s="52"/>
      <c r="D11" s="51">
        <v>106</v>
      </c>
      <c r="E11" s="53">
        <v>0.5229166666666667</v>
      </c>
      <c r="F11" s="6" t="s">
        <v>186</v>
      </c>
      <c r="G11" s="54" t="s">
        <v>14</v>
      </c>
      <c r="H11" s="54" t="s">
        <v>167</v>
      </c>
      <c r="I11" s="53"/>
      <c r="J11" s="53"/>
      <c r="K11" s="53"/>
      <c r="L11" s="53">
        <v>0.55149305555555561</v>
      </c>
      <c r="M11" s="53">
        <v>0.58252314814814821</v>
      </c>
      <c r="N11" s="53">
        <v>0.61714120370370373</v>
      </c>
      <c r="O11" s="97">
        <v>0.65234328703703703</v>
      </c>
      <c r="P11" s="56">
        <f t="shared" si="0"/>
        <v>0.12942662037037034</v>
      </c>
      <c r="Q11" s="56">
        <f t="shared" si="1"/>
        <v>3.2356655092592584E-2</v>
      </c>
      <c r="R11" s="6" t="s">
        <v>181</v>
      </c>
      <c r="S11" s="63" t="s">
        <v>281</v>
      </c>
      <c r="T11" s="6" t="s">
        <v>182</v>
      </c>
      <c r="U11" s="6" t="s">
        <v>183</v>
      </c>
      <c r="W11" s="6" t="s">
        <v>184</v>
      </c>
      <c r="X11" s="58"/>
    </row>
    <row r="12" spans="1:40" ht="15.75" x14ac:dyDescent="0.2">
      <c r="A12" s="51" t="s">
        <v>296</v>
      </c>
      <c r="B12" s="52">
        <v>10</v>
      </c>
      <c r="C12" s="52"/>
      <c r="D12" s="51">
        <v>100</v>
      </c>
      <c r="E12" s="53">
        <v>0.51458333333333328</v>
      </c>
      <c r="F12" s="6" t="s">
        <v>26</v>
      </c>
      <c r="G12" s="54" t="s">
        <v>16</v>
      </c>
      <c r="H12" s="54" t="s">
        <v>167</v>
      </c>
      <c r="I12" s="53"/>
      <c r="J12" s="53"/>
      <c r="K12" s="53"/>
      <c r="L12" s="53">
        <v>0.54591435185185189</v>
      </c>
      <c r="M12" s="53">
        <v>0.58143518518518522</v>
      </c>
      <c r="N12" s="53">
        <v>0.61769675925925926</v>
      </c>
      <c r="O12" s="98">
        <v>0.65268518518518526</v>
      </c>
      <c r="P12" s="56">
        <f t="shared" si="0"/>
        <v>0.13810185185185198</v>
      </c>
      <c r="Q12" s="56">
        <f t="shared" si="1"/>
        <v>3.4525462962962994E-2</v>
      </c>
      <c r="R12" s="6" t="s">
        <v>168</v>
      </c>
      <c r="T12" s="6"/>
      <c r="U12" s="6"/>
      <c r="W12" s="6"/>
      <c r="X12" s="58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</row>
    <row r="13" spans="1:40" ht="15.75" x14ac:dyDescent="0.2">
      <c r="A13" s="51" t="s">
        <v>296</v>
      </c>
      <c r="B13" s="52">
        <v>11</v>
      </c>
      <c r="C13" s="52"/>
      <c r="D13" s="51">
        <v>110</v>
      </c>
      <c r="E13" s="53">
        <v>0.52916666666666667</v>
      </c>
      <c r="F13" s="6" t="s">
        <v>202</v>
      </c>
      <c r="G13" s="54" t="s">
        <v>47</v>
      </c>
      <c r="H13" s="54" t="s">
        <v>62</v>
      </c>
      <c r="I13" s="53"/>
      <c r="J13" s="53"/>
      <c r="K13" s="53"/>
      <c r="L13" s="53">
        <v>0.56116898148148142</v>
      </c>
      <c r="M13" s="53">
        <v>0.59987268518518522</v>
      </c>
      <c r="N13" s="53">
        <v>0.64156250000000004</v>
      </c>
      <c r="O13" s="97">
        <v>0.68252314814814818</v>
      </c>
      <c r="P13" s="56">
        <f t="shared" si="0"/>
        <v>0.15335648148148151</v>
      </c>
      <c r="Q13" s="56">
        <f t="shared" si="1"/>
        <v>3.8339120370370378E-2</v>
      </c>
      <c r="R13" s="6" t="s">
        <v>205</v>
      </c>
      <c r="S13" s="57" t="s">
        <v>206</v>
      </c>
      <c r="T13" s="6"/>
      <c r="U13" s="6"/>
      <c r="W13" s="6"/>
      <c r="X13" s="58"/>
    </row>
    <row r="14" spans="1:40" s="50" customFormat="1" ht="31.5" x14ac:dyDescent="0.2">
      <c r="A14" s="45" t="s">
        <v>295</v>
      </c>
      <c r="B14" s="46" t="s">
        <v>302</v>
      </c>
      <c r="C14" s="46"/>
      <c r="D14" s="45"/>
      <c r="E14" s="47" t="s">
        <v>9</v>
      </c>
      <c r="F14" s="9" t="s">
        <v>10</v>
      </c>
      <c r="G14" s="48" t="s">
        <v>11</v>
      </c>
      <c r="H14" s="48" t="s">
        <v>12</v>
      </c>
      <c r="I14" s="49" t="s">
        <v>294</v>
      </c>
      <c r="J14" s="46" t="s">
        <v>293</v>
      </c>
      <c r="K14" s="46" t="s">
        <v>287</v>
      </c>
      <c r="L14" s="46" t="s">
        <v>286</v>
      </c>
      <c r="M14" s="46" t="s">
        <v>285</v>
      </c>
      <c r="N14" s="46" t="s">
        <v>284</v>
      </c>
      <c r="O14" s="46" t="s">
        <v>305</v>
      </c>
      <c r="P14" s="47" t="s">
        <v>304</v>
      </c>
      <c r="Q14" s="46" t="s">
        <v>299</v>
      </c>
      <c r="R14" s="95" t="s">
        <v>298</v>
      </c>
      <c r="S14" s="9"/>
      <c r="T14" s="9"/>
      <c r="U14" s="9"/>
      <c r="V14" s="48"/>
      <c r="W14" s="9" t="s">
        <v>1</v>
      </c>
    </row>
    <row r="15" spans="1:40" ht="31.5" x14ac:dyDescent="0.2">
      <c r="A15" s="65" t="s">
        <v>298</v>
      </c>
      <c r="B15" s="34">
        <v>1</v>
      </c>
      <c r="C15" s="34" t="s">
        <v>310</v>
      </c>
      <c r="D15" s="38">
        <v>152</v>
      </c>
      <c r="E15" s="53">
        <v>0.4381944444444445</v>
      </c>
      <c r="F15" s="6" t="s">
        <v>4</v>
      </c>
      <c r="G15" s="54" t="s">
        <v>16</v>
      </c>
      <c r="H15" s="54" t="s">
        <v>62</v>
      </c>
      <c r="I15" s="53">
        <v>0.46387731481481481</v>
      </c>
      <c r="J15" s="53">
        <v>0.49160879629629628</v>
      </c>
      <c r="K15" s="53">
        <v>0.51932870370370365</v>
      </c>
      <c r="L15" s="53">
        <v>0.54751157407407403</v>
      </c>
      <c r="M15" s="53">
        <v>0.57797453703703705</v>
      </c>
      <c r="N15" s="53">
        <v>0.60993055555555553</v>
      </c>
      <c r="O15" s="97">
        <v>0.64074675925925928</v>
      </c>
      <c r="P15" s="56">
        <f t="shared" ref="P15:P22" si="2">O15-E15</f>
        <v>0.20255231481481478</v>
      </c>
      <c r="Q15" s="56">
        <f t="shared" ref="Q15:Q22" si="3">P15/7</f>
        <v>2.8936044973544968E-2</v>
      </c>
      <c r="R15" s="6" t="s">
        <v>18</v>
      </c>
      <c r="S15" s="6"/>
      <c r="T15" s="6"/>
      <c r="U15" s="6"/>
      <c r="V15" s="54"/>
      <c r="W15" s="6"/>
      <c r="X15" s="58"/>
    </row>
    <row r="16" spans="1:40" ht="15.75" x14ac:dyDescent="0.2">
      <c r="A16" s="65" t="s">
        <v>298</v>
      </c>
      <c r="B16" s="34">
        <v>2</v>
      </c>
      <c r="C16" s="34"/>
      <c r="D16" s="38">
        <v>158</v>
      </c>
      <c r="E16" s="53">
        <v>0.48402777777777778</v>
      </c>
      <c r="F16" s="6" t="s">
        <v>40</v>
      </c>
      <c r="G16" s="54" t="s">
        <v>19</v>
      </c>
      <c r="H16" s="54" t="s">
        <v>62</v>
      </c>
      <c r="I16" s="53">
        <v>0.50728009259259255</v>
      </c>
      <c r="J16" s="53">
        <v>0.53150462962962963</v>
      </c>
      <c r="K16" s="53">
        <v>0.55590277777777775</v>
      </c>
      <c r="L16" s="53">
        <v>0.58096064814814818</v>
      </c>
      <c r="M16" s="53">
        <v>0.60537037037037034</v>
      </c>
      <c r="N16" s="53">
        <v>0.63193287037037038</v>
      </c>
      <c r="O16" s="97">
        <v>0.65559027777777779</v>
      </c>
      <c r="P16" s="56">
        <f t="shared" si="2"/>
        <v>0.17156250000000001</v>
      </c>
      <c r="Q16" s="56">
        <f t="shared" si="3"/>
        <v>2.4508928571428574E-2</v>
      </c>
      <c r="R16" s="6" t="s">
        <v>20</v>
      </c>
      <c r="S16" s="66" t="s">
        <v>253</v>
      </c>
      <c r="T16" s="6" t="s">
        <v>21</v>
      </c>
      <c r="U16" s="6" t="s">
        <v>22</v>
      </c>
      <c r="V16" s="54"/>
      <c r="W16" s="6"/>
    </row>
    <row r="17" spans="1:26" ht="15.75" x14ac:dyDescent="0.2">
      <c r="A17" s="65" t="s">
        <v>298</v>
      </c>
      <c r="B17" s="34">
        <v>3</v>
      </c>
      <c r="C17" s="34"/>
      <c r="D17" s="38">
        <v>150</v>
      </c>
      <c r="E17" s="53">
        <v>0.41944444444444445</v>
      </c>
      <c r="F17" s="20" t="s">
        <v>260</v>
      </c>
      <c r="G17" s="67" t="s">
        <v>275</v>
      </c>
      <c r="H17" s="54" t="s">
        <v>62</v>
      </c>
      <c r="I17" s="53">
        <v>0.45042824074074073</v>
      </c>
      <c r="J17" s="53">
        <v>0.48302083333333329</v>
      </c>
      <c r="K17" s="53">
        <v>0.51650462962962962</v>
      </c>
      <c r="L17" s="53">
        <v>0.55099537037037039</v>
      </c>
      <c r="M17" s="53">
        <v>0.58673611111111112</v>
      </c>
      <c r="N17" s="53">
        <v>0.62203703703703705</v>
      </c>
      <c r="O17" s="97">
        <v>0.65763032407407407</v>
      </c>
      <c r="P17" s="56">
        <f t="shared" si="2"/>
        <v>0.23818587962962962</v>
      </c>
      <c r="Q17" s="56">
        <f t="shared" si="3"/>
        <v>3.4026554232804228E-2</v>
      </c>
      <c r="R17" s="6" t="s">
        <v>148</v>
      </c>
      <c r="T17" s="6"/>
      <c r="U17" s="6"/>
      <c r="W17" s="6"/>
      <c r="X17" s="58"/>
    </row>
    <row r="18" spans="1:26" ht="15.75" x14ac:dyDescent="0.2">
      <c r="A18" s="65" t="s">
        <v>298</v>
      </c>
      <c r="B18" s="34">
        <v>4</v>
      </c>
      <c r="C18" s="34"/>
      <c r="D18" s="38">
        <v>155</v>
      </c>
      <c r="E18" s="68">
        <v>0.45347222222222222</v>
      </c>
      <c r="F18" s="69" t="s">
        <v>45</v>
      </c>
      <c r="G18" s="70" t="s">
        <v>16</v>
      </c>
      <c r="H18" s="70" t="s">
        <v>62</v>
      </c>
      <c r="I18" s="53">
        <v>0.48158564814814814</v>
      </c>
      <c r="J18" s="53">
        <v>0.51077546296296295</v>
      </c>
      <c r="K18" s="53">
        <v>0.53961805555555553</v>
      </c>
      <c r="L18" s="68">
        <v>0.57050925925925922</v>
      </c>
      <c r="M18" s="68">
        <v>0.60203703703703704</v>
      </c>
      <c r="N18" s="68">
        <v>0.63491898148148151</v>
      </c>
      <c r="O18" s="99">
        <v>0.66687777777777779</v>
      </c>
      <c r="P18" s="56">
        <f t="shared" si="2"/>
        <v>0.21340555555555557</v>
      </c>
      <c r="Q18" s="56">
        <f t="shared" si="3"/>
        <v>3.048650793650794E-2</v>
      </c>
      <c r="R18" s="69" t="s">
        <v>46</v>
      </c>
      <c r="X18" s="58"/>
    </row>
    <row r="19" spans="1:26" ht="15.75" x14ac:dyDescent="0.2">
      <c r="A19" s="65" t="s">
        <v>298</v>
      </c>
      <c r="B19" s="34">
        <v>5</v>
      </c>
      <c r="C19" s="34"/>
      <c r="D19" s="38">
        <v>153</v>
      </c>
      <c r="E19" s="53">
        <v>0.44027777777777777</v>
      </c>
      <c r="F19" s="6" t="s">
        <v>17</v>
      </c>
      <c r="G19" s="54" t="s">
        <v>16</v>
      </c>
      <c r="H19" s="54" t="s">
        <v>167</v>
      </c>
      <c r="I19" s="53">
        <v>0.47086805555555555</v>
      </c>
      <c r="J19" s="53">
        <v>0.50319444444444439</v>
      </c>
      <c r="K19" s="53">
        <v>0.53567129629629628</v>
      </c>
      <c r="L19" s="53">
        <v>0.56940972222222219</v>
      </c>
      <c r="M19" s="53">
        <v>0.604375</v>
      </c>
      <c r="N19" s="53">
        <v>0.63922453703703697</v>
      </c>
      <c r="O19" s="97">
        <v>0.67305914351851859</v>
      </c>
      <c r="P19" s="56">
        <f t="shared" si="2"/>
        <v>0.23278136574074082</v>
      </c>
      <c r="Q19" s="56">
        <f t="shared" si="3"/>
        <v>3.3254480820105833E-2</v>
      </c>
      <c r="R19" s="66" t="s">
        <v>261</v>
      </c>
      <c r="S19" s="6"/>
      <c r="T19" s="6"/>
      <c r="U19" s="6"/>
      <c r="V19" s="54"/>
      <c r="W19" s="6"/>
      <c r="X19" s="71"/>
      <c r="Y19" s="61"/>
      <c r="Z19" s="61"/>
    </row>
    <row r="20" spans="1:26" ht="15.75" x14ac:dyDescent="0.2">
      <c r="A20" s="65" t="s">
        <v>298</v>
      </c>
      <c r="B20" s="34">
        <v>6</v>
      </c>
      <c r="C20" s="34"/>
      <c r="D20" s="38">
        <v>157</v>
      </c>
      <c r="E20" s="53">
        <v>0.45555555555555555</v>
      </c>
      <c r="F20" s="1" t="s">
        <v>23</v>
      </c>
      <c r="G20" s="54" t="s">
        <v>24</v>
      </c>
      <c r="H20" s="54" t="s">
        <v>62</v>
      </c>
      <c r="I20" s="53">
        <v>0.48539351851851853</v>
      </c>
      <c r="J20" s="53">
        <v>0.51671296296296299</v>
      </c>
      <c r="K20" s="53">
        <v>0.54832175925925919</v>
      </c>
      <c r="L20" s="53">
        <v>0.58086805555555554</v>
      </c>
      <c r="M20" s="53">
        <v>0.61362268518518526</v>
      </c>
      <c r="N20" s="53">
        <v>0.64621527777777776</v>
      </c>
      <c r="O20" s="97">
        <v>0.67744120370370364</v>
      </c>
      <c r="P20" s="56">
        <f t="shared" si="2"/>
        <v>0.2218856481481481</v>
      </c>
      <c r="Q20" s="56">
        <f t="shared" si="3"/>
        <v>3.1697949735449725E-2</v>
      </c>
      <c r="R20" s="6" t="s">
        <v>25</v>
      </c>
      <c r="S20" s="6"/>
      <c r="T20" s="6"/>
      <c r="U20" s="6"/>
      <c r="W20" s="6"/>
    </row>
    <row r="21" spans="1:26" ht="15.75" x14ac:dyDescent="0.2">
      <c r="A21" s="65" t="s">
        <v>298</v>
      </c>
      <c r="B21" s="34">
        <v>7</v>
      </c>
      <c r="C21" s="34"/>
      <c r="D21" s="65">
        <v>151</v>
      </c>
      <c r="E21" s="56">
        <v>0.40486111111111112</v>
      </c>
      <c r="F21" s="31" t="s">
        <v>273</v>
      </c>
      <c r="G21" s="72" t="s">
        <v>146</v>
      </c>
      <c r="H21" s="73" t="s">
        <v>62</v>
      </c>
      <c r="I21" s="55">
        <v>0.44320601851851849</v>
      </c>
      <c r="J21" s="55">
        <v>0.48189814814814813</v>
      </c>
      <c r="K21" s="55">
        <v>0.52500000000000002</v>
      </c>
      <c r="L21" s="56">
        <v>0.56263888888888891</v>
      </c>
      <c r="M21" s="56">
        <v>0.60517361111111112</v>
      </c>
      <c r="N21" s="53">
        <v>0.64842592592592596</v>
      </c>
      <c r="O21" s="98">
        <v>0.69146446759259261</v>
      </c>
      <c r="P21" s="56">
        <f t="shared" si="2"/>
        <v>0.2866033564814815</v>
      </c>
      <c r="Q21" s="56">
        <f t="shared" si="3"/>
        <v>4.0943336640211644E-2</v>
      </c>
      <c r="R21" s="31" t="s">
        <v>274</v>
      </c>
      <c r="S21" s="74"/>
      <c r="T21" s="74"/>
      <c r="U21" s="74"/>
      <c r="V21" s="75"/>
      <c r="W21" s="74"/>
      <c r="X21" s="59"/>
      <c r="Y21" s="59"/>
      <c r="Z21" s="59"/>
    </row>
    <row r="22" spans="1:26" ht="15.75" x14ac:dyDescent="0.2">
      <c r="A22" s="65" t="s">
        <v>298</v>
      </c>
      <c r="B22" s="34">
        <v>8</v>
      </c>
      <c r="C22" s="34"/>
      <c r="D22" s="38">
        <v>154</v>
      </c>
      <c r="E22" s="53">
        <v>0.44930555555555557</v>
      </c>
      <c r="F22" s="6" t="s">
        <v>221</v>
      </c>
      <c r="G22" s="54" t="s">
        <v>16</v>
      </c>
      <c r="H22" s="54" t="s">
        <v>62</v>
      </c>
      <c r="I22" s="53">
        <v>0.48151620370370374</v>
      </c>
      <c r="J22" s="53">
        <v>0.51521990740740742</v>
      </c>
      <c r="K22" s="53">
        <v>0.54943287037037036</v>
      </c>
      <c r="L22" s="55">
        <v>0.58402777777777781</v>
      </c>
      <c r="M22" s="68">
        <v>0.62025462962962963</v>
      </c>
      <c r="N22" s="53">
        <v>0.6570138888888889</v>
      </c>
      <c r="O22" s="97">
        <v>0.69168067129629629</v>
      </c>
      <c r="P22" s="56">
        <f t="shared" si="2"/>
        <v>0.24237511574074072</v>
      </c>
      <c r="Q22" s="56">
        <f t="shared" si="3"/>
        <v>3.4625016534391533E-2</v>
      </c>
      <c r="R22" s="6" t="s">
        <v>222</v>
      </c>
      <c r="T22" s="6"/>
      <c r="U22" s="6"/>
      <c r="W22" s="6"/>
      <c r="X22" s="58"/>
    </row>
    <row r="23" spans="1:26" s="50" customFormat="1" ht="31.5" x14ac:dyDescent="0.2">
      <c r="A23" s="45" t="s">
        <v>295</v>
      </c>
      <c r="B23" s="46" t="s">
        <v>302</v>
      </c>
      <c r="C23" s="46"/>
      <c r="D23" s="45"/>
      <c r="E23" s="47" t="s">
        <v>9</v>
      </c>
      <c r="F23" s="9" t="s">
        <v>10</v>
      </c>
      <c r="G23" s="48" t="s">
        <v>11</v>
      </c>
      <c r="H23" s="48" t="s">
        <v>12</v>
      </c>
      <c r="I23" s="46" t="s">
        <v>294</v>
      </c>
      <c r="J23" s="46" t="s">
        <v>293</v>
      </c>
      <c r="K23" s="49" t="s">
        <v>287</v>
      </c>
      <c r="L23" s="46" t="s">
        <v>286</v>
      </c>
      <c r="M23" s="46" t="s">
        <v>285</v>
      </c>
      <c r="N23" s="46" t="s">
        <v>284</v>
      </c>
      <c r="O23" s="46" t="s">
        <v>305</v>
      </c>
      <c r="P23" s="47" t="s">
        <v>304</v>
      </c>
      <c r="Q23" s="46" t="s">
        <v>299</v>
      </c>
      <c r="R23" s="95" t="s">
        <v>297</v>
      </c>
      <c r="S23" s="9"/>
      <c r="T23" s="9"/>
      <c r="U23" s="9"/>
      <c r="V23" s="48"/>
      <c r="W23" s="9" t="s">
        <v>1</v>
      </c>
    </row>
    <row r="24" spans="1:26" ht="38.25" x14ac:dyDescent="0.2">
      <c r="A24" s="51" t="s">
        <v>297</v>
      </c>
      <c r="B24" s="34">
        <v>1</v>
      </c>
      <c r="C24" s="34" t="s">
        <v>309</v>
      </c>
      <c r="D24" s="38">
        <v>17</v>
      </c>
      <c r="E24" s="53">
        <v>0.52222222222222225</v>
      </c>
      <c r="F24" s="6" t="s">
        <v>152</v>
      </c>
      <c r="G24" s="76" t="s">
        <v>14</v>
      </c>
      <c r="H24" s="54" t="s">
        <v>62</v>
      </c>
      <c r="I24" s="53"/>
      <c r="J24" s="53"/>
      <c r="K24" s="53">
        <v>0.54723379629629632</v>
      </c>
      <c r="L24" s="53">
        <v>0.57337962962962963</v>
      </c>
      <c r="M24" s="53">
        <v>0.60018518518518515</v>
      </c>
      <c r="N24" s="53">
        <v>0.62759259259259259</v>
      </c>
      <c r="O24" s="97">
        <v>0.65538194444444442</v>
      </c>
      <c r="P24" s="56">
        <f t="shared" ref="P24:P38" si="4">O24-E24</f>
        <v>0.13315972222222217</v>
      </c>
      <c r="Q24" s="56">
        <f t="shared" ref="Q24:Q38" si="5">P24/5</f>
        <v>2.6631944444444434E-2</v>
      </c>
      <c r="R24" s="6" t="s">
        <v>153</v>
      </c>
      <c r="S24" s="57" t="s">
        <v>154</v>
      </c>
      <c r="T24" s="6" t="s">
        <v>155</v>
      </c>
      <c r="U24" s="6" t="s">
        <v>156</v>
      </c>
      <c r="W24" s="6" t="s">
        <v>166</v>
      </c>
      <c r="X24" s="58"/>
    </row>
    <row r="25" spans="1:26" ht="15.75" x14ac:dyDescent="0.2">
      <c r="A25" s="51" t="s">
        <v>297</v>
      </c>
      <c r="B25" s="34">
        <v>2</v>
      </c>
      <c r="C25" s="34" t="s">
        <v>311</v>
      </c>
      <c r="D25" s="51">
        <v>3</v>
      </c>
      <c r="E25" s="53">
        <v>0.50486111111111109</v>
      </c>
      <c r="F25" s="10" t="s">
        <v>52</v>
      </c>
      <c r="G25" s="77" t="s">
        <v>16</v>
      </c>
      <c r="H25" s="77" t="s">
        <v>62</v>
      </c>
      <c r="I25" s="53"/>
      <c r="J25" s="53"/>
      <c r="K25" s="53">
        <v>0.53340277777777778</v>
      </c>
      <c r="L25" s="53">
        <v>0.56473379629629628</v>
      </c>
      <c r="M25" s="53">
        <v>0.59723379629629625</v>
      </c>
      <c r="N25" s="53">
        <v>0.63078703703703709</v>
      </c>
      <c r="O25" s="97">
        <v>0.66313969907407411</v>
      </c>
      <c r="P25" s="56">
        <f t="shared" si="4"/>
        <v>0.15827858796296301</v>
      </c>
      <c r="Q25" s="56">
        <f t="shared" si="5"/>
        <v>3.16557175925926E-2</v>
      </c>
      <c r="R25" s="104" t="s">
        <v>321</v>
      </c>
      <c r="T25" s="6"/>
      <c r="U25" s="6"/>
      <c r="W25" s="6"/>
      <c r="X25" s="58"/>
    </row>
    <row r="26" spans="1:26" ht="15.75" x14ac:dyDescent="0.2">
      <c r="A26" s="51" t="s">
        <v>297</v>
      </c>
      <c r="B26" s="34">
        <v>3</v>
      </c>
      <c r="C26" s="34" t="s">
        <v>315</v>
      </c>
      <c r="D26" s="51">
        <v>4</v>
      </c>
      <c r="E26" s="53">
        <v>0.50624999999999998</v>
      </c>
      <c r="F26" s="6" t="s">
        <v>258</v>
      </c>
      <c r="G26" s="54" t="s">
        <v>199</v>
      </c>
      <c r="H26" s="54" t="s">
        <v>62</v>
      </c>
      <c r="I26" s="53"/>
      <c r="J26" s="53"/>
      <c r="K26" s="53">
        <v>0.53961805555555553</v>
      </c>
      <c r="L26" s="53">
        <v>0.57741898148148152</v>
      </c>
      <c r="M26" s="55">
        <v>0.61719907407407404</v>
      </c>
      <c r="N26" s="64">
        <v>0.64211805555555557</v>
      </c>
      <c r="O26" s="97">
        <v>0.66343750000000001</v>
      </c>
      <c r="P26" s="56">
        <f t="shared" si="4"/>
        <v>0.15718750000000004</v>
      </c>
      <c r="Q26" s="56">
        <f t="shared" si="5"/>
        <v>3.1437500000000007E-2</v>
      </c>
      <c r="R26" s="6" t="s">
        <v>259</v>
      </c>
      <c r="T26" s="6"/>
      <c r="U26" s="6"/>
      <c r="W26" s="6"/>
      <c r="X26" s="58"/>
    </row>
    <row r="27" spans="1:26" ht="15.75" x14ac:dyDescent="0.2">
      <c r="A27" s="51" t="s">
        <v>297</v>
      </c>
      <c r="B27" s="34">
        <v>4</v>
      </c>
      <c r="C27" s="34" t="s">
        <v>312</v>
      </c>
      <c r="D27" s="51">
        <v>35</v>
      </c>
      <c r="E27" s="53">
        <v>0.53125</v>
      </c>
      <c r="F27" s="10" t="s">
        <v>82</v>
      </c>
      <c r="G27" s="77" t="s">
        <v>6</v>
      </c>
      <c r="H27" s="77" t="s">
        <v>61</v>
      </c>
      <c r="I27" s="53"/>
      <c r="J27" s="53"/>
      <c r="K27" s="53">
        <v>0.55625000000000002</v>
      </c>
      <c r="L27" s="53">
        <v>0.58295138888888887</v>
      </c>
      <c r="M27" s="53">
        <v>0.60966435185185186</v>
      </c>
      <c r="N27" s="53">
        <v>0.63726851851851851</v>
      </c>
      <c r="O27" s="97">
        <v>0.66399340277777774</v>
      </c>
      <c r="P27" s="56">
        <f t="shared" si="4"/>
        <v>0.13274340277777774</v>
      </c>
      <c r="Q27" s="56">
        <f t="shared" si="5"/>
        <v>2.6548680555555548E-2</v>
      </c>
      <c r="R27" s="10" t="s">
        <v>77</v>
      </c>
      <c r="S27" s="11" t="s">
        <v>78</v>
      </c>
      <c r="T27" s="10" t="s">
        <v>79</v>
      </c>
      <c r="U27" s="10" t="s">
        <v>80</v>
      </c>
      <c r="V27" s="11" t="s">
        <v>81</v>
      </c>
      <c r="W27" s="6"/>
      <c r="X27" s="58"/>
    </row>
    <row r="28" spans="1:26" ht="15.75" x14ac:dyDescent="0.2">
      <c r="A28" s="51" t="s">
        <v>297</v>
      </c>
      <c r="B28" s="34">
        <v>5</v>
      </c>
      <c r="C28" s="34"/>
      <c r="D28" s="51">
        <v>15</v>
      </c>
      <c r="E28" s="53">
        <v>0.52361111111111114</v>
      </c>
      <c r="F28" s="10" t="s">
        <v>52</v>
      </c>
      <c r="G28" s="77" t="s">
        <v>14</v>
      </c>
      <c r="H28" s="77" t="s">
        <v>61</v>
      </c>
      <c r="I28" s="53"/>
      <c r="J28" s="53"/>
      <c r="K28" s="53">
        <v>0.5489236111111111</v>
      </c>
      <c r="L28" s="53">
        <v>0.57644675925925926</v>
      </c>
      <c r="M28" s="53">
        <v>0.60451388888888891</v>
      </c>
      <c r="N28" s="53">
        <v>0.63428240740740738</v>
      </c>
      <c r="O28" s="97">
        <v>0.66403437500000007</v>
      </c>
      <c r="P28" s="56">
        <f t="shared" si="4"/>
        <v>0.14042326388888893</v>
      </c>
      <c r="Q28" s="56">
        <f t="shared" si="5"/>
        <v>2.8084652777777785E-2</v>
      </c>
      <c r="R28" s="10" t="s">
        <v>53</v>
      </c>
      <c r="S28" s="11" t="s">
        <v>54</v>
      </c>
      <c r="T28" s="104" t="s">
        <v>328</v>
      </c>
      <c r="U28" s="10" t="s">
        <v>55</v>
      </c>
      <c r="W28" s="12" t="s">
        <v>317</v>
      </c>
      <c r="X28" s="58"/>
    </row>
    <row r="29" spans="1:26" ht="15.75" x14ac:dyDescent="0.2">
      <c r="A29" s="51" t="s">
        <v>297</v>
      </c>
      <c r="B29" s="34">
        <v>6</v>
      </c>
      <c r="C29" s="34"/>
      <c r="D29" s="51">
        <v>24</v>
      </c>
      <c r="E29" s="53">
        <v>0.52430555555555558</v>
      </c>
      <c r="F29" s="12" t="s">
        <v>277</v>
      </c>
      <c r="G29" s="77" t="s">
        <v>14</v>
      </c>
      <c r="H29" s="77" t="s">
        <v>61</v>
      </c>
      <c r="I29" s="53"/>
      <c r="J29" s="53"/>
      <c r="K29" s="53">
        <v>0.55005787037037035</v>
      </c>
      <c r="L29" s="53">
        <v>0.57849537037037035</v>
      </c>
      <c r="M29" s="53">
        <v>0.60625000000000007</v>
      </c>
      <c r="N29" s="53">
        <v>0.63592592592592589</v>
      </c>
      <c r="O29" s="97">
        <v>0.66528715277777783</v>
      </c>
      <c r="P29" s="56">
        <f t="shared" si="4"/>
        <v>0.14098159722222225</v>
      </c>
      <c r="Q29" s="56">
        <f t="shared" si="5"/>
        <v>2.8196319444444451E-2</v>
      </c>
      <c r="R29" s="12" t="s">
        <v>278</v>
      </c>
      <c r="S29" s="11" t="s">
        <v>49</v>
      </c>
      <c r="T29" s="10" t="s">
        <v>51</v>
      </c>
      <c r="U29" s="12" t="s">
        <v>279</v>
      </c>
      <c r="W29" s="10" t="s">
        <v>50</v>
      </c>
      <c r="X29" s="58"/>
    </row>
    <row r="30" spans="1:26" ht="15.75" x14ac:dyDescent="0.2">
      <c r="A30" s="51" t="s">
        <v>297</v>
      </c>
      <c r="B30" s="34">
        <v>7</v>
      </c>
      <c r="C30" s="34"/>
      <c r="D30" s="38">
        <v>47</v>
      </c>
      <c r="E30" s="53">
        <v>0.54375000000000007</v>
      </c>
      <c r="F30" s="6" t="s">
        <v>161</v>
      </c>
      <c r="G30" s="54" t="s">
        <v>6</v>
      </c>
      <c r="H30" s="54" t="s">
        <v>62</v>
      </c>
      <c r="I30" s="53"/>
      <c r="J30" s="53"/>
      <c r="K30" s="53">
        <v>0.56725694444444441</v>
      </c>
      <c r="L30" s="53">
        <v>0.59155092592592595</v>
      </c>
      <c r="M30" s="53">
        <v>0.61675925925925923</v>
      </c>
      <c r="N30" s="53">
        <v>0.64209490740740738</v>
      </c>
      <c r="O30" s="97">
        <v>0.66769675925925931</v>
      </c>
      <c r="P30" s="56">
        <f t="shared" si="4"/>
        <v>0.12394675925925924</v>
      </c>
      <c r="Q30" s="56">
        <f t="shared" si="5"/>
        <v>2.4789351851851847E-2</v>
      </c>
      <c r="R30" s="6" t="s">
        <v>162</v>
      </c>
      <c r="S30" s="63" t="s">
        <v>292</v>
      </c>
      <c r="T30" s="6" t="s">
        <v>163</v>
      </c>
      <c r="U30" s="6" t="s">
        <v>164</v>
      </c>
      <c r="V30" s="57" t="s">
        <v>165</v>
      </c>
      <c r="W30" s="6"/>
      <c r="X30" s="58"/>
    </row>
    <row r="31" spans="1:26" ht="15.75" x14ac:dyDescent="0.2">
      <c r="A31" s="51" t="s">
        <v>297</v>
      </c>
      <c r="B31" s="34">
        <v>8</v>
      </c>
      <c r="C31" s="34"/>
      <c r="D31" s="51">
        <v>46</v>
      </c>
      <c r="E31" s="53">
        <v>0.54513888888888895</v>
      </c>
      <c r="F31" s="6" t="s">
        <v>229</v>
      </c>
      <c r="G31" s="54" t="s">
        <v>6</v>
      </c>
      <c r="H31" s="54" t="s">
        <v>62</v>
      </c>
      <c r="I31" s="53"/>
      <c r="J31" s="53"/>
      <c r="K31" s="53">
        <v>0.56777777777777783</v>
      </c>
      <c r="L31" s="53">
        <v>0.59252314814814822</v>
      </c>
      <c r="M31" s="53">
        <v>0.61721064814814819</v>
      </c>
      <c r="N31" s="53">
        <v>0.64229166666666659</v>
      </c>
      <c r="O31" s="97">
        <v>0.66805624999999991</v>
      </c>
      <c r="P31" s="56">
        <f t="shared" si="4"/>
        <v>0.12291736111111096</v>
      </c>
      <c r="Q31" s="56">
        <f t="shared" si="5"/>
        <v>2.4583472222222191E-2</v>
      </c>
      <c r="R31" s="6" t="s">
        <v>230</v>
      </c>
      <c r="S31" s="6" t="s">
        <v>231</v>
      </c>
      <c r="T31" s="6" t="s">
        <v>232</v>
      </c>
      <c r="U31" s="6" t="s">
        <v>233</v>
      </c>
      <c r="V31" s="54" t="s">
        <v>234</v>
      </c>
      <c r="W31" s="6"/>
      <c r="X31" s="58"/>
    </row>
    <row r="32" spans="1:26" ht="15.75" x14ac:dyDescent="0.2">
      <c r="A32" s="51" t="s">
        <v>297</v>
      </c>
      <c r="B32" s="34">
        <v>9</v>
      </c>
      <c r="C32" s="34"/>
      <c r="D32" s="51">
        <v>38</v>
      </c>
      <c r="E32" s="53">
        <v>0.53194444444444444</v>
      </c>
      <c r="F32" s="11" t="s">
        <v>131</v>
      </c>
      <c r="G32" s="77" t="s">
        <v>104</v>
      </c>
      <c r="H32" s="77" t="s">
        <v>61</v>
      </c>
      <c r="I32" s="53"/>
      <c r="J32" s="53"/>
      <c r="K32" s="53">
        <v>0.55650462962962965</v>
      </c>
      <c r="L32" s="53">
        <v>0.58339120370370368</v>
      </c>
      <c r="M32" s="53">
        <v>0.61089120370370364</v>
      </c>
      <c r="N32" s="53">
        <v>0.63900462962962956</v>
      </c>
      <c r="O32" s="97">
        <v>0.6693634259259259</v>
      </c>
      <c r="P32" s="56">
        <f t="shared" si="4"/>
        <v>0.13741898148148146</v>
      </c>
      <c r="Q32" s="56">
        <f t="shared" si="5"/>
        <v>2.7483796296296291E-2</v>
      </c>
      <c r="R32" s="11" t="s">
        <v>132</v>
      </c>
      <c r="S32" s="11" t="s">
        <v>133</v>
      </c>
      <c r="T32" s="11" t="s">
        <v>134</v>
      </c>
      <c r="U32" s="11" t="s">
        <v>135</v>
      </c>
      <c r="V32" s="11" t="s">
        <v>136</v>
      </c>
      <c r="X32" s="58"/>
    </row>
    <row r="33" spans="1:40" ht="15.75" x14ac:dyDescent="0.2">
      <c r="A33" s="51" t="s">
        <v>297</v>
      </c>
      <c r="B33" s="34">
        <v>10</v>
      </c>
      <c r="C33" s="34"/>
      <c r="D33" s="51">
        <v>13</v>
      </c>
      <c r="E33" s="53">
        <v>0.51944444444444449</v>
      </c>
      <c r="F33" s="10" t="s">
        <v>4</v>
      </c>
      <c r="G33" s="77" t="s">
        <v>16</v>
      </c>
      <c r="H33" s="77" t="s">
        <v>62</v>
      </c>
      <c r="I33" s="53"/>
      <c r="J33" s="53"/>
      <c r="K33" s="53">
        <v>0.546412037037037</v>
      </c>
      <c r="L33" s="53">
        <v>0.5756134259259259</v>
      </c>
      <c r="M33" s="53">
        <v>0.60642361111111109</v>
      </c>
      <c r="N33" s="53">
        <v>0.638738425925926</v>
      </c>
      <c r="O33" s="97">
        <v>0.67039710648148143</v>
      </c>
      <c r="P33" s="56">
        <f t="shared" si="4"/>
        <v>0.15095266203703694</v>
      </c>
      <c r="Q33" s="56">
        <f t="shared" si="5"/>
        <v>3.0190532407407388E-2</v>
      </c>
      <c r="R33" s="10" t="s">
        <v>64</v>
      </c>
      <c r="T33" s="6"/>
      <c r="U33" s="6"/>
      <c r="V33" s="6"/>
      <c r="W33" s="6"/>
      <c r="X33" s="58"/>
    </row>
    <row r="34" spans="1:40" ht="15.75" x14ac:dyDescent="0.2">
      <c r="A34" s="51" t="s">
        <v>297</v>
      </c>
      <c r="B34" s="34">
        <v>11</v>
      </c>
      <c r="C34" s="34"/>
      <c r="D34" s="51">
        <v>42</v>
      </c>
      <c r="E34" s="53">
        <v>0.53819444444444442</v>
      </c>
      <c r="F34" s="6" t="s">
        <v>142</v>
      </c>
      <c r="G34" s="54" t="s">
        <v>6</v>
      </c>
      <c r="H34" s="54" t="s">
        <v>62</v>
      </c>
      <c r="I34" s="53"/>
      <c r="J34" s="53"/>
      <c r="K34" s="53">
        <v>0.56243055555555554</v>
      </c>
      <c r="L34" s="53">
        <v>0.58862268518518512</v>
      </c>
      <c r="M34" s="53">
        <v>0.61555555555555552</v>
      </c>
      <c r="N34" s="55">
        <v>0.6430555555555556</v>
      </c>
      <c r="O34" s="97">
        <v>0.67049675925925933</v>
      </c>
      <c r="P34" s="56">
        <f t="shared" si="4"/>
        <v>0.13230231481481491</v>
      </c>
      <c r="Q34" s="56">
        <f t="shared" si="5"/>
        <v>2.6460462962962984E-2</v>
      </c>
      <c r="R34" s="104" t="s">
        <v>335</v>
      </c>
      <c r="S34" s="79" t="s">
        <v>216</v>
      </c>
      <c r="T34" s="78" t="s">
        <v>252</v>
      </c>
      <c r="U34" s="78" t="s">
        <v>212</v>
      </c>
      <c r="V34" s="79" t="s">
        <v>213</v>
      </c>
      <c r="W34" s="6"/>
      <c r="X34" s="58"/>
    </row>
    <row r="35" spans="1:40" ht="15.75" x14ac:dyDescent="0.2">
      <c r="A35" s="51" t="s">
        <v>297</v>
      </c>
      <c r="B35" s="34">
        <v>12</v>
      </c>
      <c r="C35" s="34"/>
      <c r="D35" s="51">
        <v>16</v>
      </c>
      <c r="E35" s="53">
        <v>0.52083333333333337</v>
      </c>
      <c r="F35" s="10" t="s">
        <v>94</v>
      </c>
      <c r="G35" s="77" t="s">
        <v>14</v>
      </c>
      <c r="H35" s="77" t="s">
        <v>61</v>
      </c>
      <c r="I35" s="53"/>
      <c r="J35" s="53"/>
      <c r="K35" s="55">
        <v>0.54722222222222217</v>
      </c>
      <c r="L35" s="53">
        <v>0.57730324074074069</v>
      </c>
      <c r="M35" s="53">
        <v>0.60717592592592595</v>
      </c>
      <c r="N35" s="53">
        <v>0.63851851851851849</v>
      </c>
      <c r="O35" s="97">
        <v>0.67114942129629629</v>
      </c>
      <c r="P35" s="56">
        <f t="shared" si="4"/>
        <v>0.15031608796296292</v>
      </c>
      <c r="Q35" s="56">
        <f t="shared" si="5"/>
        <v>3.0063217592592582E-2</v>
      </c>
      <c r="R35" s="10" t="s">
        <v>95</v>
      </c>
      <c r="S35" s="11" t="s">
        <v>97</v>
      </c>
      <c r="T35" s="10" t="s">
        <v>96</v>
      </c>
      <c r="U35" s="104" t="s">
        <v>329</v>
      </c>
      <c r="W35" s="10" t="s">
        <v>98</v>
      </c>
    </row>
    <row r="36" spans="1:40" ht="15.75" x14ac:dyDescent="0.2">
      <c r="A36" s="51" t="s">
        <v>297</v>
      </c>
      <c r="B36" s="34">
        <v>13</v>
      </c>
      <c r="C36" s="34"/>
      <c r="D36" s="51">
        <v>31</v>
      </c>
      <c r="E36" s="53">
        <v>0.52916666666666667</v>
      </c>
      <c r="F36" s="10" t="s">
        <v>4</v>
      </c>
      <c r="G36" s="77" t="s">
        <v>16</v>
      </c>
      <c r="H36" s="77" t="s">
        <v>62</v>
      </c>
      <c r="I36" s="53"/>
      <c r="J36" s="53"/>
      <c r="K36" s="55">
        <v>0.55486111111111114</v>
      </c>
      <c r="L36" s="53">
        <v>0.58277777777777773</v>
      </c>
      <c r="M36" s="53">
        <v>0.61207175925925927</v>
      </c>
      <c r="N36" s="53">
        <v>0.64208333333333334</v>
      </c>
      <c r="O36" s="97">
        <v>0.67271898148148146</v>
      </c>
      <c r="P36" s="56">
        <f t="shared" si="4"/>
        <v>0.14355231481481479</v>
      </c>
      <c r="Q36" s="56">
        <f t="shared" si="5"/>
        <v>2.8710462962962958E-2</v>
      </c>
      <c r="R36" s="10" t="s">
        <v>63</v>
      </c>
      <c r="T36" s="6"/>
      <c r="U36" s="6"/>
      <c r="V36" s="6"/>
      <c r="W36" s="6"/>
      <c r="X36" s="58"/>
    </row>
    <row r="37" spans="1:40" ht="15.75" x14ac:dyDescent="0.2">
      <c r="A37" s="51" t="s">
        <v>297</v>
      </c>
      <c r="B37" s="34">
        <v>14</v>
      </c>
      <c r="C37" s="34" t="s">
        <v>308</v>
      </c>
      <c r="D37" s="51">
        <v>23</v>
      </c>
      <c r="E37" s="53">
        <v>0.52430555555555558</v>
      </c>
      <c r="F37" s="10" t="s">
        <v>87</v>
      </c>
      <c r="G37" s="73" t="s">
        <v>47</v>
      </c>
      <c r="H37" s="77" t="s">
        <v>62</v>
      </c>
      <c r="I37" s="53"/>
      <c r="J37" s="53"/>
      <c r="K37" s="53">
        <v>0.5511342592592593</v>
      </c>
      <c r="L37" s="53">
        <v>0.58019675925925929</v>
      </c>
      <c r="M37" s="53">
        <v>0.61028935185185185</v>
      </c>
      <c r="N37" s="53">
        <v>0.64043981481481482</v>
      </c>
      <c r="O37" s="97">
        <v>0.67274409722222217</v>
      </c>
      <c r="P37" s="56">
        <f t="shared" si="4"/>
        <v>0.14843854166666659</v>
      </c>
      <c r="Q37" s="56">
        <f t="shared" si="5"/>
        <v>2.9687708333333319E-2</v>
      </c>
      <c r="R37" s="10" t="s">
        <v>88</v>
      </c>
      <c r="S37" s="11" t="s">
        <v>89</v>
      </c>
      <c r="T37" s="6"/>
      <c r="U37" s="6"/>
      <c r="W37" s="6"/>
    </row>
    <row r="38" spans="1:40" ht="25.5" x14ac:dyDescent="0.2">
      <c r="A38" s="51" t="s">
        <v>297</v>
      </c>
      <c r="B38" s="34">
        <v>15</v>
      </c>
      <c r="C38" s="34"/>
      <c r="D38" s="51">
        <v>48</v>
      </c>
      <c r="E38" s="53">
        <v>0.55625000000000002</v>
      </c>
      <c r="F38" s="6" t="s">
        <v>26</v>
      </c>
      <c r="G38" s="54" t="s">
        <v>27</v>
      </c>
      <c r="H38" s="77" t="s">
        <v>62</v>
      </c>
      <c r="I38" s="53"/>
      <c r="J38" s="53"/>
      <c r="K38" s="53">
        <v>0.57780092592592591</v>
      </c>
      <c r="L38" s="53">
        <v>0.60068287037037038</v>
      </c>
      <c r="M38" s="53">
        <v>0.62445601851851851</v>
      </c>
      <c r="N38" s="53">
        <v>0.64836805555555554</v>
      </c>
      <c r="O38" s="97">
        <v>0.67296250000000002</v>
      </c>
      <c r="P38" s="56">
        <f t="shared" si="4"/>
        <v>0.1167125</v>
      </c>
      <c r="Q38" s="56">
        <f t="shared" si="5"/>
        <v>2.3342499999999999E-2</v>
      </c>
      <c r="R38" s="6" t="s">
        <v>28</v>
      </c>
      <c r="S38" s="57" t="s">
        <v>29</v>
      </c>
      <c r="T38" s="6" t="s">
        <v>30</v>
      </c>
      <c r="U38" s="6" t="s">
        <v>31</v>
      </c>
      <c r="V38" s="105" t="s">
        <v>336</v>
      </c>
      <c r="W38" s="12" t="s">
        <v>318</v>
      </c>
      <c r="X38" s="6" t="s">
        <v>32</v>
      </c>
      <c r="Y38" s="57" t="s">
        <v>33</v>
      </c>
      <c r="Z38" s="6" t="s">
        <v>34</v>
      </c>
    </row>
    <row r="39" spans="1:40" ht="15.75" x14ac:dyDescent="0.2">
      <c r="A39" s="51"/>
      <c r="B39" s="52"/>
      <c r="C39" s="52"/>
      <c r="D39" s="51"/>
      <c r="E39" s="53"/>
      <c r="F39" s="6"/>
      <c r="G39" s="54"/>
      <c r="H39" s="77"/>
      <c r="I39" s="53"/>
      <c r="J39" s="53"/>
      <c r="K39" s="53"/>
      <c r="L39" s="53"/>
      <c r="M39" s="53"/>
      <c r="N39" s="53"/>
      <c r="O39" s="97"/>
      <c r="P39" s="56"/>
      <c r="Q39" s="56"/>
      <c r="R39" s="6" t="s">
        <v>32</v>
      </c>
      <c r="S39" s="57" t="s">
        <v>33</v>
      </c>
      <c r="T39" s="6" t="s">
        <v>34</v>
      </c>
      <c r="U39" s="6"/>
      <c r="W39" s="6"/>
      <c r="X39" s="6"/>
      <c r="Z39" s="6"/>
    </row>
    <row r="40" spans="1:40" ht="15.75" x14ac:dyDescent="0.2">
      <c r="A40" s="51" t="s">
        <v>297</v>
      </c>
      <c r="B40" s="34">
        <v>16</v>
      </c>
      <c r="C40" s="34"/>
      <c r="D40" s="38">
        <v>7</v>
      </c>
      <c r="E40" s="53">
        <v>0.51388888888888895</v>
      </c>
      <c r="F40" s="10" t="s">
        <v>68</v>
      </c>
      <c r="G40" s="77" t="s">
        <v>47</v>
      </c>
      <c r="H40" s="77" t="s">
        <v>60</v>
      </c>
      <c r="I40" s="53"/>
      <c r="J40" s="53"/>
      <c r="K40" s="53">
        <v>0.54229166666666673</v>
      </c>
      <c r="L40" s="53">
        <v>0.57368055555555553</v>
      </c>
      <c r="M40" s="53">
        <v>0.60583333333333333</v>
      </c>
      <c r="N40" s="53">
        <v>0.63908564814814817</v>
      </c>
      <c r="O40" s="97">
        <v>0.67305555555555552</v>
      </c>
      <c r="P40" s="56">
        <f t="shared" ref="P40:P63" si="6">O40-E40</f>
        <v>0.15916666666666657</v>
      </c>
      <c r="Q40" s="56">
        <f t="shared" ref="Q40:Q63" si="7">P40/5</f>
        <v>3.1833333333333311E-2</v>
      </c>
      <c r="R40" s="10" t="s">
        <v>67</v>
      </c>
      <c r="S40" s="105" t="s">
        <v>324</v>
      </c>
      <c r="T40" s="6"/>
      <c r="U40" s="6"/>
      <c r="W40" s="6"/>
      <c r="X40" s="58"/>
    </row>
    <row r="41" spans="1:40" ht="25.5" x14ac:dyDescent="0.2">
      <c r="A41" s="51" t="s">
        <v>297</v>
      </c>
      <c r="B41" s="34">
        <v>17</v>
      </c>
      <c r="C41" s="34"/>
      <c r="D41" s="51">
        <v>11</v>
      </c>
      <c r="E41" s="53">
        <v>0.5180555555555556</v>
      </c>
      <c r="F41" s="11" t="s">
        <v>115</v>
      </c>
      <c r="G41" s="77" t="s">
        <v>14</v>
      </c>
      <c r="H41" s="60" t="s">
        <v>62</v>
      </c>
      <c r="I41" s="53"/>
      <c r="J41" s="53"/>
      <c r="K41" s="53">
        <v>0.54567129629629629</v>
      </c>
      <c r="L41" s="53">
        <v>0.57584490740740735</v>
      </c>
      <c r="M41" s="53">
        <v>0.60690972222222228</v>
      </c>
      <c r="N41" s="53">
        <v>0.63947916666666671</v>
      </c>
      <c r="O41" s="97">
        <v>0.67337164351851853</v>
      </c>
      <c r="P41" s="56">
        <f t="shared" si="6"/>
        <v>0.15531608796296292</v>
      </c>
      <c r="Q41" s="56">
        <f t="shared" si="7"/>
        <v>3.1063217592592583E-2</v>
      </c>
      <c r="R41" s="11" t="s">
        <v>116</v>
      </c>
      <c r="S41" s="11" t="s">
        <v>117</v>
      </c>
      <c r="T41" s="11" t="s">
        <v>118</v>
      </c>
      <c r="U41" s="11" t="s">
        <v>119</v>
      </c>
      <c r="W41" s="11" t="s">
        <v>120</v>
      </c>
      <c r="X41" s="58"/>
      <c r="Z41" s="61"/>
    </row>
    <row r="42" spans="1:40" ht="15.75" x14ac:dyDescent="0.2">
      <c r="A42" s="51" t="s">
        <v>297</v>
      </c>
      <c r="B42" s="34">
        <v>18</v>
      </c>
      <c r="C42" s="34" t="s">
        <v>313</v>
      </c>
      <c r="D42" s="51">
        <v>14</v>
      </c>
      <c r="E42" s="53">
        <v>0.51944444444444449</v>
      </c>
      <c r="F42" s="12" t="s">
        <v>142</v>
      </c>
      <c r="G42" s="60" t="s">
        <v>262</v>
      </c>
      <c r="H42" s="60" t="s">
        <v>62</v>
      </c>
      <c r="I42" s="53"/>
      <c r="J42" s="53"/>
      <c r="K42" s="53">
        <v>0.54817129629629624</v>
      </c>
      <c r="L42" s="53">
        <v>0.57892361111111112</v>
      </c>
      <c r="M42" s="53">
        <v>0.60998842592592595</v>
      </c>
      <c r="N42" s="53">
        <v>0.64214120370370364</v>
      </c>
      <c r="O42" s="97">
        <v>0.67406701388888879</v>
      </c>
      <c r="P42" s="56">
        <f t="shared" si="6"/>
        <v>0.1546225694444443</v>
      </c>
      <c r="Q42" s="56">
        <f t="shared" si="7"/>
        <v>3.0924513888888859E-2</v>
      </c>
      <c r="R42" s="12" t="s">
        <v>263</v>
      </c>
      <c r="S42" s="105" t="s">
        <v>322</v>
      </c>
      <c r="T42" s="6"/>
      <c r="U42" s="6"/>
      <c r="V42" s="6"/>
      <c r="W42" s="6"/>
      <c r="X42" s="58"/>
    </row>
    <row r="43" spans="1:40" ht="15.75" x14ac:dyDescent="0.2">
      <c r="A43" s="51" t="s">
        <v>297</v>
      </c>
      <c r="B43" s="34">
        <v>19</v>
      </c>
      <c r="C43" s="34"/>
      <c r="D43" s="38">
        <v>2</v>
      </c>
      <c r="E43" s="53">
        <v>0.50208333333333333</v>
      </c>
      <c r="F43" s="10" t="s">
        <v>90</v>
      </c>
      <c r="G43" s="80" t="s">
        <v>91</v>
      </c>
      <c r="H43" s="77" t="s">
        <v>62</v>
      </c>
      <c r="I43" s="53"/>
      <c r="J43" s="53"/>
      <c r="K43" s="53">
        <v>0.53413194444444445</v>
      </c>
      <c r="L43" s="53">
        <v>0.56775462962962964</v>
      </c>
      <c r="M43" s="53">
        <v>0.60278935185185178</v>
      </c>
      <c r="N43" s="53">
        <v>0.63842592592592595</v>
      </c>
      <c r="O43" s="97">
        <v>0.67452905092592585</v>
      </c>
      <c r="P43" s="56">
        <f t="shared" si="6"/>
        <v>0.17244571759259253</v>
      </c>
      <c r="Q43" s="56">
        <f t="shared" si="7"/>
        <v>3.4489143518518506E-2</v>
      </c>
      <c r="R43" s="104" t="s">
        <v>320</v>
      </c>
      <c r="S43" s="11" t="s">
        <v>93</v>
      </c>
      <c r="T43" s="6"/>
      <c r="U43" s="6"/>
      <c r="W43" s="6"/>
    </row>
    <row r="44" spans="1:40" ht="15.75" x14ac:dyDescent="0.2">
      <c r="A44" s="51" t="s">
        <v>297</v>
      </c>
      <c r="B44" s="34">
        <v>20</v>
      </c>
      <c r="C44" s="34"/>
      <c r="D44" s="51">
        <v>8</v>
      </c>
      <c r="E44" s="64">
        <v>0.51527777777777783</v>
      </c>
      <c r="F44" s="12" t="s">
        <v>68</v>
      </c>
      <c r="G44" s="60" t="s">
        <v>14</v>
      </c>
      <c r="H44" s="77" t="s">
        <v>61</v>
      </c>
      <c r="I44" s="64"/>
      <c r="J44" s="64"/>
      <c r="K44" s="55">
        <v>0.5444444444444444</v>
      </c>
      <c r="L44" s="64">
        <v>0.57576388888888885</v>
      </c>
      <c r="M44" s="64">
        <v>0.60790509259259262</v>
      </c>
      <c r="N44" s="53">
        <v>0.64157407407407407</v>
      </c>
      <c r="O44" s="98">
        <v>0.67495486111111103</v>
      </c>
      <c r="P44" s="56">
        <f t="shared" si="6"/>
        <v>0.15967708333333319</v>
      </c>
      <c r="Q44" s="56">
        <f t="shared" si="7"/>
        <v>3.193541666666664E-2</v>
      </c>
      <c r="R44" s="104" t="s">
        <v>327</v>
      </c>
      <c r="S44" s="105" t="s">
        <v>325</v>
      </c>
      <c r="T44" s="10" t="s">
        <v>65</v>
      </c>
      <c r="U44" s="10" t="s">
        <v>66</v>
      </c>
      <c r="W44" s="12" t="s">
        <v>316</v>
      </c>
      <c r="X44" s="58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</row>
    <row r="45" spans="1:40" ht="25.5" x14ac:dyDescent="0.2">
      <c r="A45" s="51" t="s">
        <v>297</v>
      </c>
      <c r="B45" s="34">
        <v>21</v>
      </c>
      <c r="C45" s="34"/>
      <c r="D45" s="51">
        <v>18</v>
      </c>
      <c r="E45" s="53">
        <v>0.52708333333333335</v>
      </c>
      <c r="F45" s="6" t="s">
        <v>267</v>
      </c>
      <c r="G45" s="81" t="s">
        <v>16</v>
      </c>
      <c r="H45" s="54" t="s">
        <v>62</v>
      </c>
      <c r="I45" s="53"/>
      <c r="J45" s="53"/>
      <c r="K45" s="55">
        <v>0.55347222222222225</v>
      </c>
      <c r="L45" s="55">
        <v>0.58333333333333337</v>
      </c>
      <c r="M45" s="53">
        <v>0.61335648148148147</v>
      </c>
      <c r="N45" s="53">
        <v>0.64456018518518521</v>
      </c>
      <c r="O45" s="97">
        <v>0.67513506944444446</v>
      </c>
      <c r="P45" s="56">
        <f t="shared" si="6"/>
        <v>0.14805173611111111</v>
      </c>
      <c r="Q45" s="56">
        <f t="shared" si="7"/>
        <v>2.9610347222222222E-2</v>
      </c>
      <c r="R45" s="6" t="s">
        <v>269</v>
      </c>
      <c r="T45" s="6"/>
      <c r="U45" s="6"/>
      <c r="W45" s="6"/>
      <c r="X45" s="58"/>
    </row>
    <row r="46" spans="1:40" ht="25.5" x14ac:dyDescent="0.2">
      <c r="A46" s="51" t="s">
        <v>297</v>
      </c>
      <c r="B46" s="34">
        <v>22</v>
      </c>
      <c r="C46" s="34"/>
      <c r="D46" s="51">
        <v>6</v>
      </c>
      <c r="E46" s="53">
        <v>0.51041666666666663</v>
      </c>
      <c r="F46" s="6" t="s">
        <v>246</v>
      </c>
      <c r="G46" s="54" t="s">
        <v>14</v>
      </c>
      <c r="H46" s="54" t="s">
        <v>167</v>
      </c>
      <c r="I46" s="53"/>
      <c r="J46" s="53"/>
      <c r="K46" s="53">
        <v>0.54015046296296299</v>
      </c>
      <c r="L46" s="53">
        <v>0.57174768518518515</v>
      </c>
      <c r="M46" s="53">
        <v>0.60512731481481474</v>
      </c>
      <c r="N46" s="53">
        <v>0.63995370370370364</v>
      </c>
      <c r="O46" s="97">
        <v>0.67538680555555552</v>
      </c>
      <c r="P46" s="56">
        <f t="shared" si="6"/>
        <v>0.1649701388888889</v>
      </c>
      <c r="Q46" s="56">
        <f t="shared" si="7"/>
        <v>3.2994027777777782E-2</v>
      </c>
      <c r="R46" s="12" t="s">
        <v>323</v>
      </c>
      <c r="S46" s="57" t="s">
        <v>247</v>
      </c>
      <c r="T46" s="6" t="s">
        <v>248</v>
      </c>
      <c r="U46" s="6" t="s">
        <v>249</v>
      </c>
      <c r="W46" s="105" t="s">
        <v>326</v>
      </c>
      <c r="X46" s="58"/>
    </row>
    <row r="47" spans="1:40" ht="15.75" x14ac:dyDescent="0.2">
      <c r="A47" s="51" t="s">
        <v>297</v>
      </c>
      <c r="B47" s="34">
        <v>23</v>
      </c>
      <c r="C47" s="34"/>
      <c r="D47" s="51">
        <v>29</v>
      </c>
      <c r="E47" s="53">
        <v>0.52777777777777779</v>
      </c>
      <c r="F47" s="6" t="s">
        <v>223</v>
      </c>
      <c r="G47" s="54" t="s">
        <v>14</v>
      </c>
      <c r="H47" s="54" t="s">
        <v>62</v>
      </c>
      <c r="I47" s="53"/>
      <c r="J47" s="53"/>
      <c r="K47" s="53">
        <v>0.5541666666666667</v>
      </c>
      <c r="L47" s="53">
        <v>0.58293981481481483</v>
      </c>
      <c r="M47" s="53">
        <v>0.61418981481481483</v>
      </c>
      <c r="N47" s="53">
        <v>0.64626157407407414</v>
      </c>
      <c r="O47" s="97">
        <v>0.67754583333333329</v>
      </c>
      <c r="P47" s="56">
        <f t="shared" si="6"/>
        <v>0.1497680555555555</v>
      </c>
      <c r="Q47" s="56">
        <f t="shared" si="7"/>
        <v>2.9953611111111101E-2</v>
      </c>
      <c r="R47" s="6" t="s">
        <v>224</v>
      </c>
      <c r="S47" s="57" t="s">
        <v>225</v>
      </c>
      <c r="T47" s="6" t="s">
        <v>226</v>
      </c>
      <c r="U47" s="6" t="s">
        <v>227</v>
      </c>
      <c r="W47" s="6" t="s">
        <v>228</v>
      </c>
      <c r="X47" s="82"/>
      <c r="Y47" s="83"/>
      <c r="Z47" s="84"/>
    </row>
    <row r="48" spans="1:40" s="61" customFormat="1" ht="15.75" x14ac:dyDescent="0.2">
      <c r="A48" s="51" t="s">
        <v>297</v>
      </c>
      <c r="B48" s="34">
        <v>24</v>
      </c>
      <c r="C48" s="34"/>
      <c r="D48" s="51">
        <v>41</v>
      </c>
      <c r="E48" s="53">
        <v>0.53819444444444442</v>
      </c>
      <c r="F48" s="10" t="s">
        <v>110</v>
      </c>
      <c r="G48" s="60" t="s">
        <v>6</v>
      </c>
      <c r="H48" s="77" t="s">
        <v>61</v>
      </c>
      <c r="I48" s="53"/>
      <c r="J48" s="53"/>
      <c r="K48" s="53">
        <v>0.56364583333333329</v>
      </c>
      <c r="L48" s="53">
        <v>0.59144675925925927</v>
      </c>
      <c r="M48" s="53">
        <v>0.6194560185185185</v>
      </c>
      <c r="N48" s="53">
        <v>0.64885416666666662</v>
      </c>
      <c r="O48" s="97">
        <v>0.67773136574074078</v>
      </c>
      <c r="P48" s="56">
        <f t="shared" si="6"/>
        <v>0.13953692129629636</v>
      </c>
      <c r="Q48" s="56">
        <f t="shared" si="7"/>
        <v>2.7907384259259271E-2</v>
      </c>
      <c r="R48" s="10" t="s">
        <v>15</v>
      </c>
      <c r="S48" s="11" t="s">
        <v>111</v>
      </c>
      <c r="T48" s="10" t="s">
        <v>112</v>
      </c>
      <c r="U48" s="10" t="s">
        <v>113</v>
      </c>
      <c r="V48" s="11" t="s">
        <v>114</v>
      </c>
      <c r="W48" s="6"/>
      <c r="X48" s="58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7"/>
    </row>
    <row r="49" spans="1:26" ht="25.5" x14ac:dyDescent="0.2">
      <c r="A49" s="51" t="s">
        <v>297</v>
      </c>
      <c r="B49" s="34">
        <v>25</v>
      </c>
      <c r="C49" s="34"/>
      <c r="D49" s="51">
        <v>10</v>
      </c>
      <c r="E49" s="53">
        <v>0.51666666666666672</v>
      </c>
      <c r="F49" s="31" t="s">
        <v>272</v>
      </c>
      <c r="G49" s="77" t="s">
        <v>14</v>
      </c>
      <c r="H49" s="77" t="s">
        <v>61</v>
      </c>
      <c r="I49" s="53"/>
      <c r="J49" s="53"/>
      <c r="K49" s="53">
        <v>0.54555555555555557</v>
      </c>
      <c r="L49" s="53">
        <v>0.57754629629629628</v>
      </c>
      <c r="M49" s="53">
        <v>0.61041666666666672</v>
      </c>
      <c r="N49" s="64">
        <v>0.6448842592592593</v>
      </c>
      <c r="O49" s="97">
        <v>0.67912141203703713</v>
      </c>
      <c r="P49" s="56">
        <f t="shared" si="6"/>
        <v>0.16245474537037041</v>
      </c>
      <c r="Q49" s="56">
        <f t="shared" si="7"/>
        <v>3.2490949074074085E-2</v>
      </c>
      <c r="R49" s="10" t="s">
        <v>73</v>
      </c>
      <c r="S49" s="11" t="s">
        <v>74</v>
      </c>
      <c r="T49" s="10" t="s">
        <v>75</v>
      </c>
      <c r="U49" s="10" t="s">
        <v>76</v>
      </c>
      <c r="W49" s="31" t="s">
        <v>271</v>
      </c>
      <c r="X49" s="58"/>
    </row>
    <row r="50" spans="1:26" ht="15.75" x14ac:dyDescent="0.2">
      <c r="A50" s="51" t="s">
        <v>297</v>
      </c>
      <c r="B50" s="34">
        <v>26</v>
      </c>
      <c r="C50" s="34"/>
      <c r="D50" s="51">
        <v>28</v>
      </c>
      <c r="E50" s="53">
        <v>0.52708333333333335</v>
      </c>
      <c r="F50" s="12" t="s">
        <v>137</v>
      </c>
      <c r="G50" s="54" t="s">
        <v>47</v>
      </c>
      <c r="H50" s="60" t="s">
        <v>61</v>
      </c>
      <c r="I50" s="53"/>
      <c r="J50" s="53"/>
      <c r="K50" s="53">
        <v>0.55381944444444442</v>
      </c>
      <c r="L50" s="55">
        <v>0.58334490740740741</v>
      </c>
      <c r="M50" s="53">
        <v>0.61474537037037036</v>
      </c>
      <c r="N50" s="53">
        <v>0.64672453703703703</v>
      </c>
      <c r="O50" s="97">
        <v>0.68100474537037037</v>
      </c>
      <c r="P50" s="56">
        <f t="shared" si="6"/>
        <v>0.15392141203703702</v>
      </c>
      <c r="Q50" s="56">
        <f t="shared" si="7"/>
        <v>3.0784282407407403E-2</v>
      </c>
      <c r="R50" s="6" t="s">
        <v>143</v>
      </c>
      <c r="S50" s="57" t="s">
        <v>144</v>
      </c>
      <c r="T50" s="6"/>
      <c r="U50" s="6"/>
      <c r="W50" s="6"/>
      <c r="X50" s="58"/>
    </row>
    <row r="51" spans="1:26" ht="15.75" x14ac:dyDescent="0.2">
      <c r="A51" s="51" t="s">
        <v>297</v>
      </c>
      <c r="B51" s="34">
        <v>27</v>
      </c>
      <c r="C51" s="34" t="s">
        <v>314</v>
      </c>
      <c r="D51" s="38">
        <v>32</v>
      </c>
      <c r="E51" s="53">
        <v>0.52986111111111112</v>
      </c>
      <c r="F51" s="6" t="s">
        <v>220</v>
      </c>
      <c r="G51" s="54" t="s">
        <v>41</v>
      </c>
      <c r="H51" s="54" t="s">
        <v>62</v>
      </c>
      <c r="I51" s="53"/>
      <c r="J51" s="53"/>
      <c r="K51" s="53">
        <v>0.55725694444444451</v>
      </c>
      <c r="L51" s="53">
        <v>0.58685185185185185</v>
      </c>
      <c r="M51" s="53">
        <v>0.61778935185185191</v>
      </c>
      <c r="N51" s="53">
        <v>0.64945601851851853</v>
      </c>
      <c r="O51" s="97">
        <v>0.68229236111111113</v>
      </c>
      <c r="P51" s="56">
        <f t="shared" si="6"/>
        <v>0.15243125000000002</v>
      </c>
      <c r="Q51" s="56">
        <f t="shared" si="7"/>
        <v>3.0486250000000003E-2</v>
      </c>
      <c r="R51" s="6" t="s">
        <v>217</v>
      </c>
      <c r="S51" s="57" t="s">
        <v>218</v>
      </c>
      <c r="T51" s="104" t="s">
        <v>333</v>
      </c>
      <c r="U51" s="6" t="s">
        <v>219</v>
      </c>
      <c r="V51" s="85">
        <v>0.51944444444444449</v>
      </c>
      <c r="W51" s="6"/>
      <c r="X51" s="58"/>
    </row>
    <row r="52" spans="1:26" ht="15.75" x14ac:dyDescent="0.2">
      <c r="A52" s="51" t="s">
        <v>297</v>
      </c>
      <c r="B52" s="34">
        <v>28</v>
      </c>
      <c r="C52" s="34"/>
      <c r="D52" s="38">
        <v>39</v>
      </c>
      <c r="E52" s="53">
        <v>0.53472222222222221</v>
      </c>
      <c r="F52" s="6" t="s">
        <v>39</v>
      </c>
      <c r="G52" s="54" t="s">
        <v>6</v>
      </c>
      <c r="H52" s="77" t="s">
        <v>61</v>
      </c>
      <c r="I52" s="53"/>
      <c r="J52" s="53"/>
      <c r="K52" s="53">
        <v>0.56270833333333337</v>
      </c>
      <c r="L52" s="53">
        <v>0.5919444444444445</v>
      </c>
      <c r="M52" s="53">
        <v>0.62155092592592587</v>
      </c>
      <c r="N52" s="53">
        <v>0.65137731481481487</v>
      </c>
      <c r="O52" s="97">
        <v>0.68240266203703703</v>
      </c>
      <c r="P52" s="56">
        <f t="shared" si="6"/>
        <v>0.14768043981481482</v>
      </c>
      <c r="Q52" s="56">
        <f t="shared" si="7"/>
        <v>2.9536087962962965E-2</v>
      </c>
      <c r="R52" s="6" t="s">
        <v>36</v>
      </c>
      <c r="S52" s="57" t="s">
        <v>37</v>
      </c>
      <c r="T52" s="6" t="s">
        <v>38</v>
      </c>
      <c r="U52" s="78" t="s">
        <v>215</v>
      </c>
      <c r="V52" s="79" t="s">
        <v>214</v>
      </c>
      <c r="W52" s="6"/>
      <c r="X52" s="58"/>
    </row>
    <row r="53" spans="1:26" ht="15.75" x14ac:dyDescent="0.2">
      <c r="A53" s="51" t="s">
        <v>297</v>
      </c>
      <c r="B53" s="34">
        <v>29</v>
      </c>
      <c r="C53" s="34"/>
      <c r="D53" s="51">
        <v>20</v>
      </c>
      <c r="E53" s="53">
        <v>0.52361111111111114</v>
      </c>
      <c r="F53" s="6" t="s">
        <v>202</v>
      </c>
      <c r="G53" s="54" t="s">
        <v>47</v>
      </c>
      <c r="H53" s="54" t="s">
        <v>62</v>
      </c>
      <c r="I53" s="53"/>
      <c r="J53" s="53"/>
      <c r="K53" s="53">
        <v>0.55167824074074068</v>
      </c>
      <c r="L53" s="53">
        <v>0.58232638888888888</v>
      </c>
      <c r="M53" s="53">
        <v>0.61420138888888887</v>
      </c>
      <c r="N53" s="53">
        <v>0.64733796296296298</v>
      </c>
      <c r="O53" s="97">
        <v>0.68387395833333331</v>
      </c>
      <c r="P53" s="56">
        <f t="shared" si="6"/>
        <v>0.16026284722222217</v>
      </c>
      <c r="Q53" s="56">
        <f t="shared" si="7"/>
        <v>3.2052569444444436E-2</v>
      </c>
      <c r="R53" s="6" t="s">
        <v>203</v>
      </c>
      <c r="S53" s="57" t="s">
        <v>204</v>
      </c>
      <c r="T53" s="6"/>
      <c r="U53" s="6"/>
      <c r="W53" s="6"/>
      <c r="X53" s="58"/>
    </row>
    <row r="54" spans="1:26" ht="15.75" x14ac:dyDescent="0.2">
      <c r="A54" s="51" t="s">
        <v>297</v>
      </c>
      <c r="B54" s="34">
        <v>30</v>
      </c>
      <c r="C54" s="34"/>
      <c r="D54" s="51">
        <v>25</v>
      </c>
      <c r="E54" s="53">
        <v>0.52430555555555558</v>
      </c>
      <c r="F54" s="10" t="s">
        <v>82</v>
      </c>
      <c r="G54" s="86" t="s">
        <v>83</v>
      </c>
      <c r="H54" s="77" t="s">
        <v>61</v>
      </c>
      <c r="I54" s="53"/>
      <c r="J54" s="53"/>
      <c r="K54" s="53">
        <v>0.55381944444444442</v>
      </c>
      <c r="L54" s="53">
        <v>0.58505787037037038</v>
      </c>
      <c r="M54" s="53">
        <v>0.61648148148148152</v>
      </c>
      <c r="N54" s="53">
        <v>0.65057870370370374</v>
      </c>
      <c r="O54" s="97">
        <v>0.68415868055555551</v>
      </c>
      <c r="P54" s="56">
        <f t="shared" si="6"/>
        <v>0.15985312499999993</v>
      </c>
      <c r="Q54" s="56">
        <f t="shared" si="7"/>
        <v>3.1970624999999989E-2</v>
      </c>
      <c r="R54" s="10" t="s">
        <v>84</v>
      </c>
      <c r="S54" s="11" t="s">
        <v>85</v>
      </c>
      <c r="T54" s="10" t="s">
        <v>86</v>
      </c>
      <c r="U54" s="6"/>
      <c r="W54" s="6"/>
      <c r="X54" s="58"/>
    </row>
    <row r="55" spans="1:26" ht="15.75" x14ac:dyDescent="0.2">
      <c r="A55" s="51" t="s">
        <v>297</v>
      </c>
      <c r="B55" s="34">
        <v>31</v>
      </c>
      <c r="C55" s="34"/>
      <c r="D55" s="51">
        <v>50</v>
      </c>
      <c r="E55" s="53">
        <v>0.51736111111111105</v>
      </c>
      <c r="F55" s="12" t="s">
        <v>26</v>
      </c>
      <c r="G55" s="60" t="s">
        <v>268</v>
      </c>
      <c r="H55" s="60" t="s">
        <v>288</v>
      </c>
      <c r="I55" s="53"/>
      <c r="J55" s="53"/>
      <c r="K55" s="55">
        <v>0.54652777777777783</v>
      </c>
      <c r="L55" s="53">
        <v>0.58008101851851845</v>
      </c>
      <c r="M55" s="55">
        <v>0.61527777777777781</v>
      </c>
      <c r="N55" s="53">
        <v>0.65003472222222225</v>
      </c>
      <c r="O55" s="97">
        <v>0.68537858796296292</v>
      </c>
      <c r="P55" s="56">
        <f t="shared" si="6"/>
        <v>0.16801747685185187</v>
      </c>
      <c r="Q55" s="56">
        <f t="shared" si="7"/>
        <v>3.360349537037037E-2</v>
      </c>
      <c r="R55" s="12" t="s">
        <v>290</v>
      </c>
      <c r="S55" s="63" t="s">
        <v>289</v>
      </c>
      <c r="T55" s="6"/>
      <c r="U55" s="6"/>
      <c r="W55" s="6"/>
      <c r="X55" s="58"/>
    </row>
    <row r="56" spans="1:26" ht="15.75" x14ac:dyDescent="0.2">
      <c r="A56" s="51" t="s">
        <v>297</v>
      </c>
      <c r="B56" s="34">
        <v>32</v>
      </c>
      <c r="C56" s="34"/>
      <c r="D56" s="51">
        <v>30</v>
      </c>
      <c r="E56" s="68">
        <v>0.52847222222222223</v>
      </c>
      <c r="F56" s="15" t="s">
        <v>169</v>
      </c>
      <c r="G56" s="70" t="s">
        <v>14</v>
      </c>
      <c r="H56" s="70" t="s">
        <v>62</v>
      </c>
      <c r="I56" s="68"/>
      <c r="J56" s="68"/>
      <c r="K56" s="53">
        <v>0.55692129629629628</v>
      </c>
      <c r="L56" s="68">
        <v>0.58770833333333339</v>
      </c>
      <c r="M56" s="68">
        <v>0.6202199074074074</v>
      </c>
      <c r="N56" s="68">
        <v>0.65268518518518526</v>
      </c>
      <c r="O56" s="97">
        <v>0.68541666666666667</v>
      </c>
      <c r="P56" s="56">
        <f t="shared" si="6"/>
        <v>0.15694444444444444</v>
      </c>
      <c r="Q56" s="56">
        <f t="shared" si="7"/>
        <v>3.138888888888889E-2</v>
      </c>
      <c r="R56" s="104" t="s">
        <v>332</v>
      </c>
      <c r="S56" s="69" t="s">
        <v>99</v>
      </c>
      <c r="T56" s="87" t="s">
        <v>100</v>
      </c>
      <c r="U56" s="87" t="s">
        <v>102</v>
      </c>
      <c r="V56" s="84"/>
      <c r="W56" s="87" t="s">
        <v>101</v>
      </c>
    </row>
    <row r="57" spans="1:26" ht="15.75" x14ac:dyDescent="0.2">
      <c r="A57" s="51" t="s">
        <v>297</v>
      </c>
      <c r="B57" s="34">
        <v>33</v>
      </c>
      <c r="C57" s="34"/>
      <c r="D57" s="51">
        <v>36</v>
      </c>
      <c r="E57" s="53">
        <v>0.53125</v>
      </c>
      <c r="F57" s="21" t="s">
        <v>157</v>
      </c>
      <c r="G57" s="54" t="s">
        <v>6</v>
      </c>
      <c r="H57" s="54" t="s">
        <v>62</v>
      </c>
      <c r="I57" s="53"/>
      <c r="J57" s="53"/>
      <c r="K57" s="53">
        <v>0.56041666666666667</v>
      </c>
      <c r="L57" s="53">
        <v>0.59112268518518518</v>
      </c>
      <c r="M57" s="53">
        <v>0.62282407407407414</v>
      </c>
      <c r="N57" s="64">
        <v>0.65438657407407408</v>
      </c>
      <c r="O57" s="97">
        <v>0.68568287037037035</v>
      </c>
      <c r="P57" s="56">
        <f t="shared" si="6"/>
        <v>0.15443287037037035</v>
      </c>
      <c r="Q57" s="56">
        <f t="shared" si="7"/>
        <v>3.088657407407407E-2</v>
      </c>
      <c r="R57" s="104" t="s">
        <v>330</v>
      </c>
      <c r="S57" s="57" t="s">
        <v>158</v>
      </c>
      <c r="T57" s="104" t="s">
        <v>331</v>
      </c>
      <c r="U57" s="6" t="s">
        <v>159</v>
      </c>
      <c r="V57" s="57" t="s">
        <v>160</v>
      </c>
      <c r="W57" s="6"/>
      <c r="X57" s="58"/>
    </row>
    <row r="58" spans="1:26" ht="15.75" x14ac:dyDescent="0.2">
      <c r="A58" s="51" t="s">
        <v>297</v>
      </c>
      <c r="B58" s="34">
        <v>34</v>
      </c>
      <c r="C58" s="34"/>
      <c r="D58" s="51">
        <v>19</v>
      </c>
      <c r="E58" s="53">
        <v>0.5229166666666667</v>
      </c>
      <c r="F58" s="11" t="s">
        <v>125</v>
      </c>
      <c r="G58" s="77" t="s">
        <v>14</v>
      </c>
      <c r="H58" s="77" t="s">
        <v>61</v>
      </c>
      <c r="I58" s="53"/>
      <c r="J58" s="53"/>
      <c r="K58" s="53">
        <v>0.55233796296296289</v>
      </c>
      <c r="L58" s="55">
        <v>0.58402777777777781</v>
      </c>
      <c r="M58" s="53">
        <v>0.61704861111111109</v>
      </c>
      <c r="N58" s="53">
        <v>0.65285879629629628</v>
      </c>
      <c r="O58" s="97">
        <v>0.68607638888888889</v>
      </c>
      <c r="P58" s="56">
        <f t="shared" si="6"/>
        <v>0.16315972222222219</v>
      </c>
      <c r="Q58" s="56">
        <f t="shared" si="7"/>
        <v>3.2631944444444436E-2</v>
      </c>
      <c r="R58" s="11" t="s">
        <v>126</v>
      </c>
      <c r="S58" s="11" t="s">
        <v>127</v>
      </c>
      <c r="T58" s="11" t="s">
        <v>128</v>
      </c>
      <c r="U58" s="11" t="s">
        <v>129</v>
      </c>
      <c r="W58" s="11" t="s">
        <v>130</v>
      </c>
      <c r="X58" s="58"/>
    </row>
    <row r="59" spans="1:26" ht="15.75" x14ac:dyDescent="0.2">
      <c r="A59" s="51" t="s">
        <v>297</v>
      </c>
      <c r="B59" s="34">
        <v>35</v>
      </c>
      <c r="C59" s="34"/>
      <c r="D59" s="51">
        <v>5</v>
      </c>
      <c r="E59" s="53">
        <v>0.50763888888888886</v>
      </c>
      <c r="F59" s="6" t="s">
        <v>149</v>
      </c>
      <c r="G59" s="88" t="s">
        <v>91</v>
      </c>
      <c r="H59" s="54" t="s">
        <v>61</v>
      </c>
      <c r="I59" s="53"/>
      <c r="J59" s="53"/>
      <c r="K59" s="53">
        <v>0.54105324074074079</v>
      </c>
      <c r="L59" s="53">
        <v>0.57619212962962962</v>
      </c>
      <c r="M59" s="53">
        <v>0.61185185185185187</v>
      </c>
      <c r="N59" s="53">
        <v>0.64836805555555554</v>
      </c>
      <c r="O59" s="97">
        <v>0.6862152777777778</v>
      </c>
      <c r="P59" s="56">
        <f t="shared" si="6"/>
        <v>0.17857638888888894</v>
      </c>
      <c r="Q59" s="56">
        <f t="shared" si="7"/>
        <v>3.571527777777779E-2</v>
      </c>
      <c r="R59" s="6" t="s">
        <v>150</v>
      </c>
      <c r="S59" s="57" t="s">
        <v>151</v>
      </c>
      <c r="T59" s="6"/>
      <c r="U59" s="6"/>
      <c r="W59" s="6"/>
      <c r="X59" s="58"/>
    </row>
    <row r="60" spans="1:26" ht="15.75" x14ac:dyDescent="0.2">
      <c r="A60" s="51" t="s">
        <v>297</v>
      </c>
      <c r="B60" s="34">
        <v>36</v>
      </c>
      <c r="C60" s="34"/>
      <c r="D60" s="51">
        <v>21</v>
      </c>
      <c r="E60" s="53">
        <v>0.52361111111111114</v>
      </c>
      <c r="F60" s="6" t="s">
        <v>250</v>
      </c>
      <c r="G60" s="54" t="s">
        <v>14</v>
      </c>
      <c r="H60" s="54" t="s">
        <v>62</v>
      </c>
      <c r="I60" s="53"/>
      <c r="J60" s="53"/>
      <c r="K60" s="53">
        <v>0.55312499999999998</v>
      </c>
      <c r="L60" s="53">
        <v>0.58410879629629631</v>
      </c>
      <c r="M60" s="53">
        <v>0.61690972222222229</v>
      </c>
      <c r="N60" s="53">
        <v>0.65285879629629628</v>
      </c>
      <c r="O60" s="97">
        <v>0.68643842592592597</v>
      </c>
      <c r="P60" s="56">
        <f t="shared" si="6"/>
        <v>0.16282731481481483</v>
      </c>
      <c r="Q60" s="56">
        <f t="shared" si="7"/>
        <v>3.2565462962962963E-2</v>
      </c>
      <c r="R60" s="6" t="s">
        <v>251</v>
      </c>
      <c r="S60" s="57" t="s">
        <v>254</v>
      </c>
      <c r="T60" s="6" t="s">
        <v>255</v>
      </c>
      <c r="U60" s="6" t="s">
        <v>256</v>
      </c>
      <c r="W60" s="6" t="s">
        <v>257</v>
      </c>
      <c r="X60" s="58"/>
    </row>
    <row r="61" spans="1:26" ht="25.5" x14ac:dyDescent="0.2">
      <c r="A61" s="51" t="s">
        <v>297</v>
      </c>
      <c r="B61" s="34">
        <v>37</v>
      </c>
      <c r="C61" s="34"/>
      <c r="D61" s="51">
        <v>33</v>
      </c>
      <c r="E61" s="53">
        <v>0.53055555555555556</v>
      </c>
      <c r="F61" s="10" t="s">
        <v>103</v>
      </c>
      <c r="G61" s="77" t="s">
        <v>104</v>
      </c>
      <c r="H61" s="77" t="s">
        <v>61</v>
      </c>
      <c r="I61" s="53"/>
      <c r="J61" s="53"/>
      <c r="K61" s="53">
        <v>0.55929398148148146</v>
      </c>
      <c r="L61" s="53">
        <v>0.59039351851851851</v>
      </c>
      <c r="M61" s="53">
        <v>0.6215046296296296</v>
      </c>
      <c r="N61" s="53">
        <v>0.65410879629629626</v>
      </c>
      <c r="O61" s="97">
        <v>0.68728657407407401</v>
      </c>
      <c r="P61" s="56">
        <f t="shared" si="6"/>
        <v>0.15673101851851845</v>
      </c>
      <c r="Q61" s="56">
        <f t="shared" si="7"/>
        <v>3.1346203703703689E-2</v>
      </c>
      <c r="R61" s="10" t="s">
        <v>105</v>
      </c>
      <c r="S61" s="11" t="s">
        <v>106</v>
      </c>
      <c r="T61" s="10" t="s">
        <v>107</v>
      </c>
      <c r="U61" s="10" t="s">
        <v>108</v>
      </c>
      <c r="V61" s="11" t="s">
        <v>109</v>
      </c>
      <c r="W61" s="6"/>
      <c r="X61" s="58"/>
    </row>
    <row r="62" spans="1:26" ht="15.75" x14ac:dyDescent="0.2">
      <c r="A62" s="51" t="s">
        <v>297</v>
      </c>
      <c r="B62" s="34">
        <v>38</v>
      </c>
      <c r="C62" s="34"/>
      <c r="D62" s="51">
        <v>26</v>
      </c>
      <c r="E62" s="53">
        <v>0.52708333333333335</v>
      </c>
      <c r="F62" s="12" t="s">
        <v>45</v>
      </c>
      <c r="G62" s="60" t="s">
        <v>16</v>
      </c>
      <c r="H62" s="60" t="s">
        <v>62</v>
      </c>
      <c r="I62" s="53"/>
      <c r="J62" s="53"/>
      <c r="K62" s="55">
        <v>0.54236111111111118</v>
      </c>
      <c r="L62" s="53">
        <v>0.58635416666666662</v>
      </c>
      <c r="M62" s="53">
        <v>0.61927083333333333</v>
      </c>
      <c r="N62" s="53">
        <v>0.65327546296296302</v>
      </c>
      <c r="O62" s="97">
        <v>0.68760983796296304</v>
      </c>
      <c r="P62" s="56">
        <f t="shared" si="6"/>
        <v>0.1605265046296297</v>
      </c>
      <c r="Q62" s="56">
        <f t="shared" si="7"/>
        <v>3.2105300925925936E-2</v>
      </c>
      <c r="R62" s="63" t="s">
        <v>265</v>
      </c>
      <c r="S62" s="11"/>
      <c r="T62" s="6"/>
      <c r="U62" s="6"/>
      <c r="W62" s="6"/>
      <c r="X62" s="58"/>
    </row>
    <row r="63" spans="1:26" ht="25.5" x14ac:dyDescent="0.2">
      <c r="A63" s="51" t="s">
        <v>297</v>
      </c>
      <c r="B63" s="34">
        <v>39</v>
      </c>
      <c r="C63" s="34"/>
      <c r="D63" s="51">
        <v>49</v>
      </c>
      <c r="E63" s="53">
        <v>0.55625000000000002</v>
      </c>
      <c r="F63" s="6" t="s">
        <v>235</v>
      </c>
      <c r="G63" s="54" t="s">
        <v>236</v>
      </c>
      <c r="H63" s="54" t="s">
        <v>62</v>
      </c>
      <c r="I63" s="53"/>
      <c r="J63" s="53"/>
      <c r="K63" s="55">
        <v>0.58048611111111115</v>
      </c>
      <c r="L63" s="53">
        <v>0.60575231481481484</v>
      </c>
      <c r="M63" s="53">
        <v>0.6325925925925926</v>
      </c>
      <c r="N63" s="53">
        <v>0.66030092592592593</v>
      </c>
      <c r="O63" s="97">
        <v>0.6879591435185185</v>
      </c>
      <c r="P63" s="56">
        <f t="shared" si="6"/>
        <v>0.13170914351851848</v>
      </c>
      <c r="Q63" s="56">
        <f t="shared" si="7"/>
        <v>2.6341828703703697E-2</v>
      </c>
      <c r="R63" s="6" t="s">
        <v>237</v>
      </c>
      <c r="S63" s="57" t="s">
        <v>238</v>
      </c>
      <c r="T63" s="6" t="s">
        <v>239</v>
      </c>
      <c r="U63" s="6" t="s">
        <v>240</v>
      </c>
      <c r="V63" s="57" t="s">
        <v>241</v>
      </c>
      <c r="W63" s="6" t="s">
        <v>245</v>
      </c>
      <c r="X63" s="6" t="s">
        <v>242</v>
      </c>
      <c r="Y63" s="57" t="s">
        <v>243</v>
      </c>
      <c r="Z63" s="6" t="s">
        <v>244</v>
      </c>
    </row>
    <row r="64" spans="1:26" ht="15.75" x14ac:dyDescent="0.2">
      <c r="A64" s="51"/>
      <c r="B64" s="52"/>
      <c r="C64" s="52"/>
      <c r="D64" s="51"/>
      <c r="E64" s="53"/>
      <c r="F64" s="6"/>
      <c r="G64" s="54"/>
      <c r="H64" s="54"/>
      <c r="I64" s="53"/>
      <c r="J64" s="53"/>
      <c r="K64" s="55"/>
      <c r="L64" s="53"/>
      <c r="M64" s="53"/>
      <c r="N64" s="53"/>
      <c r="O64" s="97"/>
      <c r="P64" s="56"/>
      <c r="Q64" s="56"/>
      <c r="R64" s="6" t="s">
        <v>242</v>
      </c>
      <c r="S64" s="57" t="s">
        <v>243</v>
      </c>
      <c r="T64" s="6" t="s">
        <v>244</v>
      </c>
      <c r="U64" s="6"/>
      <c r="W64" s="6"/>
      <c r="X64" s="6"/>
      <c r="Z64" s="6"/>
    </row>
    <row r="65" spans="1:24" ht="15.75" x14ac:dyDescent="0.2">
      <c r="A65" s="51" t="s">
        <v>297</v>
      </c>
      <c r="B65" s="52">
        <v>40</v>
      </c>
      <c r="C65" s="52"/>
      <c r="D65" s="51">
        <v>37</v>
      </c>
      <c r="E65" s="53">
        <v>0.53125</v>
      </c>
      <c r="F65" s="6" t="s">
        <v>207</v>
      </c>
      <c r="G65" s="54" t="s">
        <v>14</v>
      </c>
      <c r="H65" s="54" t="s">
        <v>62</v>
      </c>
      <c r="I65" s="53"/>
      <c r="J65" s="53"/>
      <c r="K65" s="53">
        <v>0.56005787037037036</v>
      </c>
      <c r="L65" s="53">
        <v>0.59059027777777773</v>
      </c>
      <c r="M65" s="55">
        <v>0.62291666666666667</v>
      </c>
      <c r="N65" s="53">
        <v>0.65561342592592597</v>
      </c>
      <c r="O65" s="97">
        <v>0.68816423611111111</v>
      </c>
      <c r="P65" s="56">
        <f t="shared" ref="P65:P74" si="8">O65-E65</f>
        <v>0.15691423611111111</v>
      </c>
      <c r="Q65" s="56">
        <f t="shared" ref="Q65:Q74" si="9">P65/5</f>
        <v>3.1382847222222218E-2</v>
      </c>
      <c r="R65" s="6" t="s">
        <v>208</v>
      </c>
      <c r="S65" s="57" t="s">
        <v>209</v>
      </c>
      <c r="T65" s="6" t="s">
        <v>210</v>
      </c>
      <c r="U65" s="6" t="s">
        <v>211</v>
      </c>
      <c r="W65" s="103" t="s">
        <v>319</v>
      </c>
      <c r="X65" s="58"/>
    </row>
    <row r="66" spans="1:24" ht="15.75" x14ac:dyDescent="0.2">
      <c r="A66" s="51" t="s">
        <v>297</v>
      </c>
      <c r="B66" s="52">
        <v>41</v>
      </c>
      <c r="C66" s="52"/>
      <c r="D66" s="38">
        <v>22</v>
      </c>
      <c r="E66" s="53">
        <v>0.52361111111111114</v>
      </c>
      <c r="F66" s="10" t="s">
        <v>45</v>
      </c>
      <c r="G66" s="77" t="s">
        <v>47</v>
      </c>
      <c r="H66" s="77" t="s">
        <v>61</v>
      </c>
      <c r="I66" s="53"/>
      <c r="J66" s="53"/>
      <c r="K66" s="53">
        <v>0.55208333333333337</v>
      </c>
      <c r="L66" s="53">
        <v>0.58207175925925925</v>
      </c>
      <c r="M66" s="53">
        <v>0.61401620370370369</v>
      </c>
      <c r="N66" s="53">
        <v>0.64702546296296293</v>
      </c>
      <c r="O66" s="97">
        <v>0.68924097222222225</v>
      </c>
      <c r="P66" s="56">
        <f t="shared" si="8"/>
        <v>0.16562986111111111</v>
      </c>
      <c r="Q66" s="56">
        <f t="shared" si="9"/>
        <v>3.3125972222222223E-2</v>
      </c>
      <c r="R66" s="63" t="s">
        <v>283</v>
      </c>
      <c r="S66" s="11" t="s">
        <v>48</v>
      </c>
      <c r="T66" s="6"/>
      <c r="U66" s="6"/>
      <c r="W66" s="6"/>
      <c r="X66" s="58"/>
    </row>
    <row r="67" spans="1:24" ht="15.75" x14ac:dyDescent="0.2">
      <c r="A67" s="51" t="s">
        <v>297</v>
      </c>
      <c r="B67" s="52">
        <v>42</v>
      </c>
      <c r="C67" s="52"/>
      <c r="D67" s="51">
        <v>1</v>
      </c>
      <c r="E67" s="53">
        <v>0.4909722222222222</v>
      </c>
      <c r="F67" s="6" t="s">
        <v>145</v>
      </c>
      <c r="G67" s="88" t="s">
        <v>146</v>
      </c>
      <c r="H67" s="54" t="s">
        <v>62</v>
      </c>
      <c r="I67" s="53"/>
      <c r="J67" s="53"/>
      <c r="K67" s="53">
        <v>0.52777777777777779</v>
      </c>
      <c r="L67" s="53">
        <v>0.56754629629629627</v>
      </c>
      <c r="M67" s="53">
        <v>0.60803240740740738</v>
      </c>
      <c r="N67" s="53">
        <v>0.64976851851851858</v>
      </c>
      <c r="O67" s="97">
        <v>0.68952037037037039</v>
      </c>
      <c r="P67" s="56">
        <f t="shared" si="8"/>
        <v>0.1985481481481482</v>
      </c>
      <c r="Q67" s="56">
        <f t="shared" si="9"/>
        <v>3.9709629629629636E-2</v>
      </c>
      <c r="R67" s="6" t="s">
        <v>147</v>
      </c>
      <c r="T67" s="6"/>
      <c r="U67" s="6"/>
      <c r="W67" s="6"/>
      <c r="X67" s="58"/>
    </row>
    <row r="68" spans="1:24" ht="15.75" x14ac:dyDescent="0.2">
      <c r="A68" s="51" t="s">
        <v>297</v>
      </c>
      <c r="B68" s="52">
        <v>43</v>
      </c>
      <c r="C68" s="52"/>
      <c r="D68" s="38">
        <v>27</v>
      </c>
      <c r="E68" s="53">
        <v>0.52708333333333335</v>
      </c>
      <c r="F68" s="10" t="s">
        <v>137</v>
      </c>
      <c r="G68" s="77" t="s">
        <v>14</v>
      </c>
      <c r="H68" s="77" t="s">
        <v>61</v>
      </c>
      <c r="I68" s="53"/>
      <c r="J68" s="53"/>
      <c r="K68" s="53">
        <v>0.55704861111111115</v>
      </c>
      <c r="L68" s="53">
        <v>0.58974537037037034</v>
      </c>
      <c r="M68" s="53">
        <v>0.62358796296296293</v>
      </c>
      <c r="N68" s="53">
        <v>0.65775462962962961</v>
      </c>
      <c r="O68" s="97">
        <v>0.68975069444444437</v>
      </c>
      <c r="P68" s="56">
        <f t="shared" si="8"/>
        <v>0.16266736111111102</v>
      </c>
      <c r="Q68" s="56">
        <f t="shared" si="9"/>
        <v>3.2533472222222207E-2</v>
      </c>
      <c r="R68" s="10" t="s">
        <v>138</v>
      </c>
      <c r="S68" s="11" t="s">
        <v>139</v>
      </c>
      <c r="T68" s="10" t="s">
        <v>140</v>
      </c>
      <c r="U68" s="10" t="s">
        <v>141</v>
      </c>
      <c r="W68" s="31" t="s">
        <v>270</v>
      </c>
      <c r="X68" s="58"/>
    </row>
    <row r="69" spans="1:24" ht="15.75" x14ac:dyDescent="0.2">
      <c r="A69" s="51" t="s">
        <v>297</v>
      </c>
      <c r="B69" s="52">
        <v>44</v>
      </c>
      <c r="C69" s="52"/>
      <c r="D69" s="38">
        <v>34</v>
      </c>
      <c r="E69" s="53">
        <v>0.52500000000000002</v>
      </c>
      <c r="F69" s="10" t="s">
        <v>121</v>
      </c>
      <c r="G69" s="77" t="s">
        <v>122</v>
      </c>
      <c r="H69" s="77" t="s">
        <v>61</v>
      </c>
      <c r="I69" s="53"/>
      <c r="J69" s="53"/>
      <c r="K69" s="53">
        <v>0.55549768518518516</v>
      </c>
      <c r="L69" s="53">
        <v>0.58678240740740739</v>
      </c>
      <c r="M69" s="53">
        <v>0.61994212962962958</v>
      </c>
      <c r="N69" s="53">
        <v>0.65487268518518515</v>
      </c>
      <c r="O69" s="97">
        <v>0.69033842592592587</v>
      </c>
      <c r="P69" s="56">
        <f t="shared" si="8"/>
        <v>0.16533842592592585</v>
      </c>
      <c r="Q69" s="56">
        <f t="shared" si="9"/>
        <v>3.3067685185185172E-2</v>
      </c>
      <c r="R69" s="10" t="s">
        <v>123</v>
      </c>
      <c r="S69" s="11" t="s">
        <v>124</v>
      </c>
      <c r="T69" s="6"/>
      <c r="U69" s="6"/>
      <c r="V69" s="85"/>
      <c r="W69" s="6"/>
      <c r="X69" s="58"/>
    </row>
    <row r="70" spans="1:24" ht="15.75" x14ac:dyDescent="0.2">
      <c r="A70" s="51" t="s">
        <v>297</v>
      </c>
      <c r="B70" s="52">
        <v>45</v>
      </c>
      <c r="C70" s="52"/>
      <c r="D70" s="51">
        <v>43</v>
      </c>
      <c r="E70" s="53">
        <v>0.53888888888888886</v>
      </c>
      <c r="F70" s="10" t="s">
        <v>4</v>
      </c>
      <c r="G70" s="77" t="s">
        <v>41</v>
      </c>
      <c r="H70" s="77" t="s">
        <v>60</v>
      </c>
      <c r="I70" s="53"/>
      <c r="J70" s="53"/>
      <c r="K70" s="53">
        <v>0.56562499999999993</v>
      </c>
      <c r="L70" s="53">
        <v>0.59574074074074079</v>
      </c>
      <c r="M70" s="53">
        <v>0.62722222222222224</v>
      </c>
      <c r="N70" s="53">
        <v>0.65995370370370365</v>
      </c>
      <c r="O70" s="97">
        <v>0.69130891203703693</v>
      </c>
      <c r="P70" s="56">
        <f t="shared" si="8"/>
        <v>0.15242002314814806</v>
      </c>
      <c r="Q70" s="56">
        <f t="shared" si="9"/>
        <v>3.0484004629629614E-2</v>
      </c>
      <c r="R70" s="10" t="s">
        <v>56</v>
      </c>
      <c r="S70" s="11" t="s">
        <v>57</v>
      </c>
      <c r="T70" s="10" t="s">
        <v>58</v>
      </c>
      <c r="U70" s="10" t="s">
        <v>59</v>
      </c>
      <c r="W70" s="6"/>
      <c r="X70" s="58"/>
    </row>
    <row r="71" spans="1:24" ht="15.75" x14ac:dyDescent="0.2">
      <c r="A71" s="51" t="s">
        <v>297</v>
      </c>
      <c r="B71" s="52">
        <v>46</v>
      </c>
      <c r="C71" s="52"/>
      <c r="D71" s="38">
        <v>12</v>
      </c>
      <c r="E71" s="64">
        <v>0.51944444444444449</v>
      </c>
      <c r="F71" s="12" t="s">
        <v>26</v>
      </c>
      <c r="G71" s="60" t="s">
        <v>199</v>
      </c>
      <c r="H71" s="60" t="s">
        <v>62</v>
      </c>
      <c r="I71" s="64"/>
      <c r="J71" s="64"/>
      <c r="K71" s="53">
        <v>0.54994212962962963</v>
      </c>
      <c r="L71" s="64">
        <v>0.58365740740740735</v>
      </c>
      <c r="M71" s="64">
        <v>0.61820601851851853</v>
      </c>
      <c r="N71" s="64">
        <v>0.65430555555555558</v>
      </c>
      <c r="O71" s="98">
        <v>0.69160497685185185</v>
      </c>
      <c r="P71" s="56">
        <f t="shared" si="8"/>
        <v>0.17216053240740736</v>
      </c>
      <c r="Q71" s="56">
        <f t="shared" si="9"/>
        <v>3.443210648148147E-2</v>
      </c>
      <c r="R71" s="31" t="s">
        <v>276</v>
      </c>
      <c r="S71" s="11"/>
      <c r="T71" s="10"/>
      <c r="U71" s="10"/>
      <c r="W71" s="78"/>
      <c r="X71" s="58"/>
    </row>
    <row r="72" spans="1:24" ht="15.75" x14ac:dyDescent="0.2">
      <c r="A72" s="51" t="s">
        <v>297</v>
      </c>
      <c r="B72" s="52">
        <v>47</v>
      </c>
      <c r="C72" s="52"/>
      <c r="D72" s="51">
        <v>40</v>
      </c>
      <c r="E72" s="53">
        <v>0.53749999999999998</v>
      </c>
      <c r="F72" s="10" t="s">
        <v>26</v>
      </c>
      <c r="G72" s="77" t="s">
        <v>41</v>
      </c>
      <c r="H72" s="77" t="s">
        <v>60</v>
      </c>
      <c r="I72" s="53"/>
      <c r="J72" s="53"/>
      <c r="K72" s="53">
        <v>0.56626157407407407</v>
      </c>
      <c r="L72" s="53">
        <v>0.59769675925925925</v>
      </c>
      <c r="M72" s="53">
        <v>0.62918981481481484</v>
      </c>
      <c r="N72" s="53">
        <v>0.66130787037037042</v>
      </c>
      <c r="O72" s="97">
        <v>0.69246712962962953</v>
      </c>
      <c r="P72" s="56">
        <f t="shared" si="8"/>
        <v>0.15496712962962955</v>
      </c>
      <c r="Q72" s="56">
        <f t="shared" si="9"/>
        <v>3.099342592592591E-2</v>
      </c>
      <c r="R72" s="104" t="s">
        <v>334</v>
      </c>
      <c r="S72" s="11" t="s">
        <v>42</v>
      </c>
      <c r="T72" s="10" t="s">
        <v>43</v>
      </c>
      <c r="U72" s="10" t="s">
        <v>44</v>
      </c>
      <c r="W72" s="6"/>
      <c r="X72" s="58"/>
    </row>
    <row r="73" spans="1:24" ht="15.75" x14ac:dyDescent="0.2">
      <c r="A73" s="51" t="s">
        <v>297</v>
      </c>
      <c r="B73" s="52">
        <v>48</v>
      </c>
      <c r="C73" s="52"/>
      <c r="D73" s="51">
        <v>45</v>
      </c>
      <c r="E73" s="53">
        <v>0.54305555555555551</v>
      </c>
      <c r="F73" s="10" t="s">
        <v>4</v>
      </c>
      <c r="G73" s="77" t="s">
        <v>41</v>
      </c>
      <c r="H73" s="77" t="s">
        <v>62</v>
      </c>
      <c r="I73" s="53"/>
      <c r="J73" s="53"/>
      <c r="K73" s="53">
        <v>0.5700115740740741</v>
      </c>
      <c r="L73" s="53">
        <v>0.60082175925925929</v>
      </c>
      <c r="M73" s="53">
        <v>0.63201388888888888</v>
      </c>
      <c r="N73" s="53">
        <v>0.66511574074074076</v>
      </c>
      <c r="O73" s="97">
        <v>0.69714976851851851</v>
      </c>
      <c r="P73" s="56">
        <f t="shared" si="8"/>
        <v>0.154094212962963</v>
      </c>
      <c r="Q73" s="56">
        <f t="shared" si="9"/>
        <v>3.0818842592592599E-2</v>
      </c>
      <c r="R73" s="10" t="s">
        <v>69</v>
      </c>
      <c r="S73" s="11" t="s">
        <v>70</v>
      </c>
      <c r="T73" s="10" t="s">
        <v>71</v>
      </c>
      <c r="U73" s="10" t="s">
        <v>72</v>
      </c>
      <c r="W73" s="6"/>
    </row>
    <row r="74" spans="1:24" ht="15.75" x14ac:dyDescent="0.2">
      <c r="A74" s="51" t="s">
        <v>297</v>
      </c>
      <c r="B74" s="52">
        <v>49</v>
      </c>
      <c r="C74" s="52"/>
      <c r="D74" s="51">
        <v>9</v>
      </c>
      <c r="E74" s="53">
        <v>0.51597222222222217</v>
      </c>
      <c r="F74" s="6" t="s">
        <v>26</v>
      </c>
      <c r="G74" s="54" t="s">
        <v>16</v>
      </c>
      <c r="H74" s="77" t="s">
        <v>60</v>
      </c>
      <c r="I74" s="53"/>
      <c r="J74" s="53"/>
      <c r="K74" s="55">
        <v>0.54652777777777783</v>
      </c>
      <c r="L74" s="53">
        <v>0.58056712962962964</v>
      </c>
      <c r="M74" s="55">
        <v>0.61667824074074074</v>
      </c>
      <c r="N74" s="64">
        <v>0.65800925925925924</v>
      </c>
      <c r="O74" s="97">
        <v>0.69965347222222218</v>
      </c>
      <c r="P74" s="56">
        <f t="shared" si="8"/>
        <v>0.18368125000000002</v>
      </c>
      <c r="Q74" s="56">
        <f t="shared" si="9"/>
        <v>3.6736250000000005E-2</v>
      </c>
      <c r="R74" s="6" t="s">
        <v>35</v>
      </c>
      <c r="T74" s="6"/>
      <c r="U74" s="6"/>
      <c r="W74" s="6"/>
      <c r="X74" s="58"/>
    </row>
    <row r="75" spans="1:24" x14ac:dyDescent="0.2">
      <c r="O75" s="100"/>
      <c r="P75" s="55"/>
      <c r="Q75" s="55"/>
      <c r="R75" s="6"/>
      <c r="T75" s="6"/>
    </row>
    <row r="76" spans="1:24" x14ac:dyDescent="0.2">
      <c r="L76" s="53"/>
    </row>
    <row r="77" spans="1:24" x14ac:dyDescent="0.2">
      <c r="I77" s="53"/>
      <c r="J77" s="53"/>
    </row>
    <row r="78" spans="1:24" x14ac:dyDescent="0.2">
      <c r="M78" s="53"/>
    </row>
    <row r="79" spans="1:24" x14ac:dyDescent="0.2">
      <c r="M79" s="53"/>
    </row>
    <row r="80" spans="1:24" x14ac:dyDescent="0.2">
      <c r="J80" s="60"/>
      <c r="K80" s="60"/>
      <c r="L80" s="53"/>
    </row>
    <row r="81" spans="1:24" x14ac:dyDescent="0.2">
      <c r="L81" s="53"/>
    </row>
    <row r="83" spans="1:24" s="93" customFormat="1" ht="15.75" x14ac:dyDescent="0.2">
      <c r="A83" s="89"/>
      <c r="B83" s="90"/>
      <c r="C83" s="90"/>
      <c r="D83" s="89">
        <v>102</v>
      </c>
      <c r="E83" s="91">
        <v>0.5180555555555556</v>
      </c>
      <c r="F83" s="36" t="s">
        <v>137</v>
      </c>
      <c r="G83" s="92" t="s">
        <v>199</v>
      </c>
      <c r="H83" s="92" t="s">
        <v>62</v>
      </c>
      <c r="I83" s="91"/>
      <c r="J83" s="91"/>
      <c r="K83" s="91"/>
      <c r="L83" s="91"/>
      <c r="M83" s="91"/>
      <c r="N83" s="91"/>
      <c r="O83" s="102"/>
      <c r="P83" s="91">
        <f>O83-E83</f>
        <v>-0.5180555555555556</v>
      </c>
      <c r="Q83" s="91"/>
      <c r="R83" s="36" t="s">
        <v>200</v>
      </c>
      <c r="T83" s="36"/>
      <c r="U83" s="36"/>
      <c r="W83" s="36"/>
      <c r="X83" s="94"/>
    </row>
    <row r="3836" spans="13:13" x14ac:dyDescent="0.2">
      <c r="M3836" s="60" t="s">
        <v>301</v>
      </c>
    </row>
    <row r="3876" spans="13:13" x14ac:dyDescent="0.2">
      <c r="M3876" s="60" t="s">
        <v>300</v>
      </c>
    </row>
  </sheetData>
  <conditionalFormatting sqref="I24:K65536 I2:K13 I15:K22">
    <cfRule type="containsBlanks" dxfId="2" priority="3">
      <formula>LEN(TRIM(I2))=0</formula>
    </cfRule>
  </conditionalFormatting>
  <conditionalFormatting sqref="I14:K14">
    <cfRule type="containsBlanks" dxfId="1" priority="2">
      <formula>LEN(TRIM(I14))=0</formula>
    </cfRule>
  </conditionalFormatting>
  <conditionalFormatting sqref="I23:K23">
    <cfRule type="containsBlanks" dxfId="0" priority="1">
      <formula>LEN(TRIM(I23))=0</formula>
    </cfRule>
  </conditionalFormatting>
  <pageMargins left="0.11811023622047245" right="0.11811023622047245" top="0.15748031496062992" bottom="0.15748031496062992" header="0.31496062992125984" footer="0.31496062992125984"/>
  <pageSetup paperSize="9" scale="69" fitToHeight="0" orientation="landscape" horizontalDpi="300" verticalDpi="300" r:id="rId1"/>
  <headerFooter>
    <oddFooter>&amp;R&amp;P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LISTE</vt:lpstr>
      <vt:lpstr>Départs par heure</vt:lpstr>
      <vt:lpstr>Départs par heure 2014</vt:lpstr>
      <vt:lpstr>'Départs par heure'!Druckbereich</vt:lpstr>
      <vt:lpstr>'Départs par heure 2014'!Druckbereich</vt:lpstr>
      <vt:lpstr>LISTE!Druckbereich</vt:lpstr>
      <vt:lpstr>'Départs par heure'!Drucktitel</vt:lpstr>
      <vt:lpstr>'Départs par heure 2014'!Drucktitel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</dc:creator>
  <cp:lastModifiedBy>WD</cp:lastModifiedBy>
  <cp:lastPrinted>2015-10-17T16:26:01Z</cp:lastPrinted>
  <dcterms:created xsi:type="dcterms:W3CDTF">2011-09-08T08:58:07Z</dcterms:created>
  <dcterms:modified xsi:type="dcterms:W3CDTF">2015-10-18T20:10:35Z</dcterms:modified>
</cp:coreProperties>
</file>